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NSVS2\b13_CSR1\20240522サステナホームページ制作（コーポレートサイトも含む）\更新\"/>
    </mc:Choice>
  </mc:AlternateContent>
  <xr:revisionPtr revIDLastSave="0" documentId="13_ncr:1_{41A4CDA1-B9B0-482D-AF91-63F6AE613939}" xr6:coauthVersionLast="47" xr6:coauthVersionMax="47" xr10:uidLastSave="{00000000-0000-0000-0000-000000000000}"/>
  <bookViews>
    <workbookView xWindow="-120" yWindow="-120" windowWidth="29040" windowHeight="15990" xr2:uid="{24D2D68E-3D56-457F-B62A-E4B0B795E0B3}"/>
  </bookViews>
  <sheets>
    <sheet name="目次" sheetId="10" r:id="rId1"/>
    <sheet name="GHG排出量" sheetId="3" r:id="rId2"/>
    <sheet name="廃棄物排出量" sheetId="4" r:id="rId3"/>
    <sheet name="VOC排出量" sheetId="5" r:id="rId4"/>
    <sheet name="取水" sheetId="6" r:id="rId5"/>
    <sheet name="排水" sheetId="7"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2" i="7" l="1"/>
  <c r="P26" i="7"/>
  <c r="P24" i="7"/>
  <c r="P23" i="7"/>
  <c r="P21" i="7"/>
  <c r="P20" i="7"/>
  <c r="P18" i="7"/>
  <c r="P12" i="7"/>
  <c r="P5" i="7"/>
  <c r="H21" i="7"/>
  <c r="L21" i="7"/>
  <c r="H23" i="7"/>
  <c r="H26" i="7"/>
  <c r="N26" i="7"/>
  <c r="O26" i="7"/>
  <c r="K26" i="7"/>
  <c r="N20" i="7"/>
  <c r="N18" i="7"/>
  <c r="N17" i="7"/>
  <c r="N16" i="7"/>
  <c r="N15" i="7"/>
  <c r="N14" i="7"/>
  <c r="N13" i="7"/>
  <c r="N12" i="7"/>
  <c r="N11" i="7"/>
  <c r="N10" i="7"/>
  <c r="N9" i="7"/>
  <c r="N8" i="7"/>
  <c r="N7" i="7"/>
  <c r="N6" i="7"/>
  <c r="N5" i="7"/>
  <c r="J9" i="7"/>
  <c r="F9" i="7"/>
  <c r="L26" i="7"/>
  <c r="K23" i="7"/>
  <c r="L23" i="7" s="1"/>
  <c r="M5" i="6"/>
  <c r="K5" i="6"/>
  <c r="E18" i="6"/>
  <c r="I13" i="6"/>
  <c r="I14" i="6"/>
  <c r="I12" i="6"/>
  <c r="I6" i="6"/>
  <c r="I7" i="6"/>
  <c r="I8" i="6"/>
  <c r="I9" i="6"/>
  <c r="I10" i="6"/>
  <c r="I11" i="6"/>
  <c r="I5" i="6"/>
  <c r="E5" i="6"/>
  <c r="I26" i="7"/>
  <c r="J26" i="7" s="1"/>
  <c r="K24" i="7"/>
  <c r="K21" i="7"/>
  <c r="I20" i="7"/>
  <c r="K18" i="7"/>
  <c r="K5" i="7"/>
  <c r="H18" i="6"/>
  <c r="J17" i="6"/>
  <c r="J16" i="6"/>
  <c r="J15" i="6"/>
  <c r="I15" i="6" s="1"/>
  <c r="J12" i="6"/>
  <c r="J5" i="6"/>
  <c r="H34" i="4"/>
  <c r="H19" i="4"/>
  <c r="J6" i="3"/>
  <c r="J23" i="3" s="1"/>
  <c r="I6" i="3"/>
  <c r="I23" i="3" s="1"/>
  <c r="K20" i="7" l="1"/>
  <c r="J11" i="7"/>
  <c r="J10" i="7"/>
  <c r="J8" i="7"/>
  <c r="J7" i="7"/>
  <c r="J6" i="7"/>
  <c r="J5" i="7"/>
  <c r="J17" i="7"/>
  <c r="J16" i="7"/>
  <c r="J15" i="7"/>
  <c r="J14" i="7"/>
  <c r="J13" i="7"/>
  <c r="J12" i="7"/>
  <c r="J18" i="7"/>
  <c r="J20" i="7"/>
  <c r="J22" i="7"/>
  <c r="J21" i="7"/>
  <c r="L24" i="7"/>
  <c r="J25" i="7"/>
  <c r="J24" i="7"/>
  <c r="J18" i="6"/>
  <c r="H35" i="4"/>
  <c r="H37" i="4" s="1"/>
  <c r="D34" i="4"/>
  <c r="E34" i="4"/>
  <c r="F34" i="4"/>
  <c r="G34" i="4"/>
  <c r="G35" i="4" s="1"/>
  <c r="D19" i="4"/>
  <c r="E19" i="4"/>
  <c r="F19" i="4"/>
  <c r="G19" i="4"/>
  <c r="O24" i="7"/>
  <c r="O23" i="7"/>
  <c r="O21" i="7"/>
  <c r="O18" i="7"/>
  <c r="O12" i="7"/>
  <c r="O5" i="7"/>
  <c r="G24" i="7"/>
  <c r="F25" i="7" s="1"/>
  <c r="G21" i="7"/>
  <c r="F22" i="7" s="1"/>
  <c r="G18" i="7"/>
  <c r="F18" i="7" s="1"/>
  <c r="G12" i="7"/>
  <c r="F15" i="7" s="1"/>
  <c r="G23" i="7"/>
  <c r="M26" i="7"/>
  <c r="M20" i="7"/>
  <c r="G5" i="7"/>
  <c r="F6" i="7" s="1"/>
  <c r="L20" i="7" l="1"/>
  <c r="L18" i="7"/>
  <c r="L12" i="7"/>
  <c r="L5" i="7"/>
  <c r="I18" i="6"/>
  <c r="N25" i="7"/>
  <c r="N22" i="7"/>
  <c r="K15" i="6"/>
  <c r="K12" i="6"/>
  <c r="K18" i="6" s="1"/>
  <c r="H36" i="4"/>
  <c r="G37" i="4"/>
  <c r="G36" i="4"/>
  <c r="F35" i="4"/>
  <c r="F36" i="4" s="1"/>
  <c r="E35" i="4"/>
  <c r="D35" i="4"/>
  <c r="D36" i="4" s="1"/>
  <c r="E36" i="4"/>
  <c r="E37" i="4"/>
  <c r="F8" i="7"/>
  <c r="O20" i="7"/>
  <c r="F10" i="7"/>
  <c r="F7" i="7"/>
  <c r="F11" i="7"/>
  <c r="F5" i="7"/>
  <c r="F16" i="7"/>
  <c r="N21" i="7"/>
  <c r="N24" i="7"/>
  <c r="F24" i="7"/>
  <c r="F21" i="7"/>
  <c r="F12" i="7"/>
  <c r="F17" i="7"/>
  <c r="F14" i="7"/>
  <c r="G20" i="7"/>
  <c r="H12" i="7" s="1"/>
  <c r="F13" i="7"/>
  <c r="G26" i="7"/>
  <c r="D37" i="4" l="1"/>
  <c r="F37" i="4"/>
  <c r="H24" i="7"/>
  <c r="H5" i="7"/>
  <c r="H18" i="7"/>
  <c r="E26" i="7" l="1"/>
  <c r="F26" i="7" s="1"/>
  <c r="E20" i="7"/>
  <c r="F20" i="7" s="1"/>
  <c r="N17" i="6"/>
  <c r="N16" i="6"/>
  <c r="N15" i="6"/>
  <c r="M15" i="6" s="1"/>
  <c r="F17" i="6"/>
  <c r="F16" i="6"/>
  <c r="F15" i="6"/>
  <c r="E15" i="6" s="1"/>
  <c r="N12" i="6"/>
  <c r="N5" i="6"/>
  <c r="L18" i="6"/>
  <c r="D18" i="6"/>
  <c r="M13" i="6" l="1"/>
  <c r="M14" i="6"/>
  <c r="M12" i="6"/>
  <c r="M6" i="6"/>
  <c r="M7" i="6"/>
  <c r="M8" i="6"/>
  <c r="M9" i="6"/>
  <c r="M10" i="6"/>
  <c r="M11" i="6"/>
  <c r="N18" i="6"/>
  <c r="O5" i="6" l="1"/>
  <c r="M18" i="6"/>
  <c r="O15" i="6"/>
  <c r="O12" i="6"/>
  <c r="O18" i="6" s="1"/>
  <c r="F12" i="6" l="1"/>
  <c r="F5" i="6"/>
  <c r="I34" i="4"/>
  <c r="I19" i="4"/>
  <c r="H6" i="3"/>
  <c r="H23" i="3" s="1"/>
  <c r="G6" i="3"/>
  <c r="G23" i="3" s="1"/>
  <c r="F6" i="3"/>
  <c r="E6" i="3"/>
  <c r="F18" i="6" l="1"/>
  <c r="G15" i="6" s="1"/>
  <c r="E6" i="6"/>
  <c r="E7" i="6"/>
  <c r="E8" i="6"/>
  <c r="E9" i="6"/>
  <c r="E11" i="6"/>
  <c r="E10" i="6"/>
  <c r="E13" i="6"/>
  <c r="E12" i="6"/>
  <c r="E14" i="6"/>
  <c r="I35" i="4"/>
  <c r="I36" i="4" s="1"/>
  <c r="G5" i="6"/>
  <c r="G12" i="6"/>
  <c r="I37" i="4" l="1"/>
  <c r="G18" i="6"/>
</calcChain>
</file>

<file path=xl/sharedStrings.xml><?xml version="1.0" encoding="utf-8"?>
<sst xmlns="http://schemas.openxmlformats.org/spreadsheetml/2006/main" count="306" uniqueCount="157">
  <si>
    <t>環境関連データ　目次</t>
    <rPh sb="0" eb="4">
      <t>カンキョウカンレン</t>
    </rPh>
    <rPh sb="8" eb="10">
      <t>モクジ</t>
    </rPh>
    <phoneticPr fontId="10"/>
  </si>
  <si>
    <t>GHG排出量</t>
    <rPh sb="3" eb="6">
      <t>ハイシュツリョウ</t>
    </rPh>
    <phoneticPr fontId="1"/>
  </si>
  <si>
    <t>廃棄物排出量</t>
    <rPh sb="0" eb="3">
      <t>ハイキブツ</t>
    </rPh>
    <rPh sb="3" eb="6">
      <t>ハイシュツリョウ</t>
    </rPh>
    <phoneticPr fontId="1"/>
  </si>
  <si>
    <t>VOC排出量</t>
    <rPh sb="3" eb="6">
      <t>ハイシュツリョウ</t>
    </rPh>
    <phoneticPr fontId="1"/>
  </si>
  <si>
    <t>取水</t>
    <rPh sb="0" eb="2">
      <t>シュスイ</t>
    </rPh>
    <phoneticPr fontId="1"/>
  </si>
  <si>
    <t>排水</t>
    <rPh sb="0" eb="2">
      <t>ハイスイ</t>
    </rPh>
    <phoneticPr fontId="1"/>
  </si>
  <si>
    <t>グラフ</t>
    <phoneticPr fontId="1"/>
  </si>
  <si>
    <t>自社の事業活動を通じたCO2排出量（栗本鐵工所 単体）</t>
    <rPh sb="0" eb="2">
      <t>ジシャ</t>
    </rPh>
    <rPh sb="3" eb="7">
      <t>ジギョウカツドウ</t>
    </rPh>
    <rPh sb="8" eb="9">
      <t>ツウ</t>
    </rPh>
    <phoneticPr fontId="1"/>
  </si>
  <si>
    <t>項目</t>
    <rPh sb="0" eb="2">
      <t>コウモク</t>
    </rPh>
    <phoneticPr fontId="6"/>
  </si>
  <si>
    <t>単位</t>
    <rPh sb="0" eb="2">
      <t>タンイ</t>
    </rPh>
    <phoneticPr fontId="1"/>
  </si>
  <si>
    <t>2019年度</t>
    <rPh sb="4" eb="6">
      <t>ネンド</t>
    </rPh>
    <phoneticPr fontId="1"/>
  </si>
  <si>
    <t>2020年度</t>
    <rPh sb="4" eb="6">
      <t>ネンド</t>
    </rPh>
    <phoneticPr fontId="1"/>
  </si>
  <si>
    <t>2021年度</t>
    <rPh sb="4" eb="6">
      <t>ネンド</t>
    </rPh>
    <phoneticPr fontId="1"/>
  </si>
  <si>
    <t>2022年度</t>
    <rPh sb="4" eb="6">
      <t>ネンド</t>
    </rPh>
    <phoneticPr fontId="1"/>
  </si>
  <si>
    <t>2023年度</t>
    <rPh sb="4" eb="6">
      <t>ネンド</t>
    </rPh>
    <phoneticPr fontId="1"/>
  </si>
  <si>
    <t>2024年度</t>
    <rPh sb="4" eb="6">
      <t>ネンド</t>
    </rPh>
    <phoneticPr fontId="1"/>
  </si>
  <si>
    <t>Scope1[直接排出]</t>
    <rPh sb="7" eb="11">
      <t>チョクセツハイシュツ</t>
    </rPh>
    <phoneticPr fontId="1"/>
  </si>
  <si>
    <t>自社での燃料の使用や工業プロセスによる直接排出</t>
  </si>
  <si>
    <t>（t）</t>
    <phoneticPr fontId="1"/>
  </si>
  <si>
    <t>Scope2[エネルギー起源の間接排出]</t>
    <rPh sb="12" eb="14">
      <t>キゲン</t>
    </rPh>
    <rPh sb="15" eb="19">
      <t>カンセツハイシュツ</t>
    </rPh>
    <phoneticPr fontId="1"/>
  </si>
  <si>
    <t>自社が購入した電気・熱の使用に伴う間接排出</t>
  </si>
  <si>
    <t>CO2排出量の総量(t-CO2)</t>
    <rPh sb="3" eb="6">
      <t>ハイシュツリョウ</t>
    </rPh>
    <rPh sb="7" eb="9">
      <t>ソウリョウ</t>
    </rPh>
    <phoneticPr fontId="6"/>
  </si>
  <si>
    <t>Scope1+Scope2</t>
    <phoneticPr fontId="1"/>
  </si>
  <si>
    <t>サプライチェーンを通じたCO2排出量（栗本鐵工所 単体）</t>
  </si>
  <si>
    <t>Scope3
[その他間接排出]</t>
    <rPh sb="10" eb="11">
      <t>タ</t>
    </rPh>
    <rPh sb="11" eb="15">
      <t>カンセツハイシュツ</t>
    </rPh>
    <phoneticPr fontId="1"/>
  </si>
  <si>
    <t>カテゴリー1</t>
    <phoneticPr fontId="1"/>
  </si>
  <si>
    <t>購入した製品・サービス</t>
  </si>
  <si>
    <t>カテゴリー2</t>
  </si>
  <si>
    <t>資本財</t>
    <rPh sb="0" eb="3">
      <t>シホンザイ</t>
    </rPh>
    <phoneticPr fontId="1"/>
  </si>
  <si>
    <t>カテゴリー3</t>
  </si>
  <si>
    <t>スコープ1，2に含まれない燃料およびエネルギー関連活動</t>
  </si>
  <si>
    <t>カテゴリー4</t>
  </si>
  <si>
    <t>輸送、配送（上流）</t>
  </si>
  <si>
    <t>未算定</t>
    <rPh sb="0" eb="3">
      <t>ミサンテイ</t>
    </rPh>
    <phoneticPr fontId="1"/>
  </si>
  <si>
    <t>カテゴリー5</t>
  </si>
  <si>
    <t>事業から出る廃棄物</t>
  </si>
  <si>
    <t>カテゴリー6</t>
  </si>
  <si>
    <t>出張</t>
    <rPh sb="0" eb="2">
      <t>シュッチョウ</t>
    </rPh>
    <phoneticPr fontId="1"/>
  </si>
  <si>
    <t>カテゴリー7</t>
  </si>
  <si>
    <t>雇用者の通勤</t>
    <rPh sb="0" eb="3">
      <t>コヨウシャ</t>
    </rPh>
    <rPh sb="4" eb="6">
      <t>ツウキン</t>
    </rPh>
    <phoneticPr fontId="1"/>
  </si>
  <si>
    <t>カテゴリー8</t>
  </si>
  <si>
    <t>リース資産（上流）</t>
  </si>
  <si>
    <t>対象外</t>
    <rPh sb="0" eb="3">
      <t>タイショウガイ</t>
    </rPh>
    <phoneticPr fontId="1"/>
  </si>
  <si>
    <t>カテゴリー9</t>
  </si>
  <si>
    <t>輸送、配送（下流）</t>
  </si>
  <si>
    <t>カテゴリー10</t>
  </si>
  <si>
    <t>販売した製品の加工</t>
  </si>
  <si>
    <t>検討中</t>
    <rPh sb="0" eb="3">
      <t>ケントウチュウ</t>
    </rPh>
    <phoneticPr fontId="1"/>
  </si>
  <si>
    <t>カテゴリー11</t>
  </si>
  <si>
    <t>販売した製品の使用</t>
    <rPh sb="7" eb="9">
      <t>シヨウ</t>
    </rPh>
    <phoneticPr fontId="1"/>
  </si>
  <si>
    <t>カテゴリー12</t>
  </si>
  <si>
    <t>販売した製品の廃棄</t>
    <rPh sb="7" eb="9">
      <t>ハイキ</t>
    </rPh>
    <phoneticPr fontId="1"/>
  </si>
  <si>
    <t>カテゴリー13</t>
  </si>
  <si>
    <t>リース資産（下流）</t>
  </si>
  <si>
    <t>カテゴリー14</t>
  </si>
  <si>
    <t>フランチャイズ</t>
  </si>
  <si>
    <t>カテゴリー15</t>
  </si>
  <si>
    <t>投資</t>
    <rPh sb="0" eb="2">
      <t>トウシ</t>
    </rPh>
    <phoneticPr fontId="1"/>
  </si>
  <si>
    <t>サプライチェーンを通じた温室効果ガス排出量の合計</t>
    <rPh sb="9" eb="10">
      <t>ツウ</t>
    </rPh>
    <rPh sb="12" eb="16">
      <t>オンシツコウカ</t>
    </rPh>
    <rPh sb="18" eb="21">
      <t>ハイシュツリョウ</t>
    </rPh>
    <rPh sb="22" eb="24">
      <t>ゴウケイ</t>
    </rPh>
    <phoneticPr fontId="1"/>
  </si>
  <si>
    <t>対象外：該当する算定項目がない、未算定：データの信頼性が低いため除外、検討中：最適な算定方法を検討中、（ ）内数値 試算レベルのためデータの信頼性が低い
 ※Scope3の算定について、2023年度の算定時に2022年度算定結果を併せて見直した結果､一部数値を見直しています。</t>
    <phoneticPr fontId="1"/>
  </si>
  <si>
    <t>廃棄物等排出実績集計</t>
    <rPh sb="0" eb="3">
      <t>ハイキブツ</t>
    </rPh>
    <rPh sb="3" eb="4">
      <t>ナド</t>
    </rPh>
    <rPh sb="4" eb="6">
      <t>ハイシュツ</t>
    </rPh>
    <rPh sb="6" eb="8">
      <t>ジッセキ</t>
    </rPh>
    <rPh sb="8" eb="10">
      <t>シュウケイ</t>
    </rPh>
    <phoneticPr fontId="4"/>
  </si>
  <si>
    <t>項目</t>
    <rPh sb="0" eb="2">
      <t>コウモク</t>
    </rPh>
    <phoneticPr fontId="1"/>
  </si>
  <si>
    <t>年度</t>
    <rPh sb="0" eb="2">
      <t>ネンド</t>
    </rPh>
    <phoneticPr fontId="1"/>
  </si>
  <si>
    <t>有価物・再資源化</t>
    <rPh sb="0" eb="3">
      <t>ユウカブツ</t>
    </rPh>
    <rPh sb="4" eb="7">
      <t>サイシゲン</t>
    </rPh>
    <rPh sb="7" eb="8">
      <t>カ</t>
    </rPh>
    <phoneticPr fontId="4"/>
  </si>
  <si>
    <t>分類</t>
    <rPh sb="0" eb="2">
      <t>ブンルイ</t>
    </rPh>
    <phoneticPr fontId="1"/>
  </si>
  <si>
    <t>産業廃棄物</t>
    <rPh sb="0" eb="2">
      <t>サンギョウ</t>
    </rPh>
    <rPh sb="2" eb="5">
      <t>ハイキブツ</t>
    </rPh>
    <phoneticPr fontId="4"/>
  </si>
  <si>
    <t>廃プラ</t>
    <rPh sb="0" eb="1">
      <t>ハイ</t>
    </rPh>
    <phoneticPr fontId="4"/>
  </si>
  <si>
    <t>（ｔ）</t>
    <phoneticPr fontId="1"/>
  </si>
  <si>
    <t>金属くず</t>
    <rPh sb="0" eb="2">
      <t>キンゾク</t>
    </rPh>
    <phoneticPr fontId="4"/>
  </si>
  <si>
    <t>陶磁器くず</t>
    <rPh sb="0" eb="3">
      <t>トウジキ</t>
    </rPh>
    <phoneticPr fontId="4"/>
  </si>
  <si>
    <t>がれき類</t>
    <rPh sb="3" eb="4">
      <t>ルイ</t>
    </rPh>
    <phoneticPr fontId="4"/>
  </si>
  <si>
    <t>汚泥</t>
    <rPh sb="0" eb="2">
      <t>オデイ</t>
    </rPh>
    <phoneticPr fontId="4"/>
  </si>
  <si>
    <t>廃油</t>
    <rPh sb="0" eb="2">
      <t>ハイユ</t>
    </rPh>
    <phoneticPr fontId="4"/>
  </si>
  <si>
    <t>廃酸</t>
    <rPh sb="0" eb="1">
      <t>ハイ</t>
    </rPh>
    <rPh sb="1" eb="2">
      <t>サン</t>
    </rPh>
    <phoneticPr fontId="4"/>
  </si>
  <si>
    <t>鉱さい</t>
    <rPh sb="0" eb="1">
      <t>コウ</t>
    </rPh>
    <phoneticPr fontId="4"/>
  </si>
  <si>
    <t>ばいじん</t>
    <phoneticPr fontId="4"/>
  </si>
  <si>
    <t>その他</t>
    <rPh sb="2" eb="3">
      <t>タ</t>
    </rPh>
    <phoneticPr fontId="4"/>
  </si>
  <si>
    <t>一般廃棄物</t>
    <rPh sb="0" eb="2">
      <t>イッパン</t>
    </rPh>
    <rPh sb="2" eb="5">
      <t>ハイキブツ</t>
    </rPh>
    <phoneticPr fontId="4"/>
  </si>
  <si>
    <t>紙</t>
    <rPh sb="0" eb="1">
      <t>カミ</t>
    </rPh>
    <phoneticPr fontId="4"/>
  </si>
  <si>
    <t>飲料容器</t>
    <rPh sb="0" eb="2">
      <t>インリョウ</t>
    </rPh>
    <rPh sb="2" eb="4">
      <t>ヨウキ</t>
    </rPh>
    <phoneticPr fontId="4"/>
  </si>
  <si>
    <t>①有価物・再資源化　合計</t>
    <rPh sb="1" eb="4">
      <t>ユウカブツ</t>
    </rPh>
    <rPh sb="5" eb="8">
      <t>サイシゲン</t>
    </rPh>
    <rPh sb="8" eb="9">
      <t>カ</t>
    </rPh>
    <rPh sb="10" eb="12">
      <t>ゴウケイ</t>
    </rPh>
    <phoneticPr fontId="4"/>
  </si>
  <si>
    <t>（ｔ）</t>
  </si>
  <si>
    <t>廃棄</t>
    <rPh sb="0" eb="2">
      <t>ハイキ</t>
    </rPh>
    <phoneticPr fontId="4"/>
  </si>
  <si>
    <t>②廃棄　合計</t>
    <rPh sb="1" eb="3">
      <t>ハイキ</t>
    </rPh>
    <rPh sb="4" eb="6">
      <t>ゴウケイ</t>
    </rPh>
    <phoneticPr fontId="1"/>
  </si>
  <si>
    <t>③廃棄物　合計</t>
    <rPh sb="1" eb="4">
      <t>ハイキブツ</t>
    </rPh>
    <rPh sb="5" eb="7">
      <t>ゴウケイ</t>
    </rPh>
    <phoneticPr fontId="1"/>
  </si>
  <si>
    <t>（有価物・再資源化＋廃棄）</t>
    <rPh sb="1" eb="4">
      <t>ユウカブツ</t>
    </rPh>
    <rPh sb="5" eb="9">
      <t>サイシゲンカ</t>
    </rPh>
    <rPh sb="10" eb="12">
      <t>ハイキ</t>
    </rPh>
    <phoneticPr fontId="1"/>
  </si>
  <si>
    <t>有価物・再資源化率</t>
    <rPh sb="8" eb="9">
      <t>リツ</t>
    </rPh>
    <phoneticPr fontId="4"/>
  </si>
  <si>
    <t>①/③（%）</t>
    <phoneticPr fontId="1"/>
  </si>
  <si>
    <t>(%)</t>
    <phoneticPr fontId="1"/>
  </si>
  <si>
    <t>廃棄率</t>
    <rPh sb="2" eb="3">
      <t>リツ</t>
    </rPh>
    <phoneticPr fontId="4"/>
  </si>
  <si>
    <t>②/③（%）</t>
    <phoneticPr fontId="1"/>
  </si>
  <si>
    <t>※廃棄量とは、最終処分（埋立処分）された重量を示します。</t>
    <phoneticPr fontId="1"/>
  </si>
  <si>
    <t>※廃棄量の主なものは、廃FRP等の再生不可能なプラスチック廃棄物です。</t>
    <phoneticPr fontId="1"/>
  </si>
  <si>
    <t>各事業場の大気へのVOC排出量</t>
    <rPh sb="0" eb="4">
      <t>カクジギョウバ</t>
    </rPh>
    <rPh sb="5" eb="7">
      <t>タイキ</t>
    </rPh>
    <rPh sb="12" eb="15">
      <t>ハイシュツリョウ</t>
    </rPh>
    <phoneticPr fontId="6"/>
  </si>
  <si>
    <t>物質名</t>
    <rPh sb="0" eb="3">
      <t>ブッシツメイ</t>
    </rPh>
    <phoneticPr fontId="1"/>
  </si>
  <si>
    <t>2018年度</t>
    <rPh sb="4" eb="6">
      <t>ネンド</t>
    </rPh>
    <phoneticPr fontId="6"/>
  </si>
  <si>
    <t>2019年度</t>
    <rPh sb="4" eb="6">
      <t>ネンド</t>
    </rPh>
    <phoneticPr fontId="6"/>
  </si>
  <si>
    <t>2020年度</t>
    <rPh sb="4" eb="6">
      <t>ネンド</t>
    </rPh>
    <phoneticPr fontId="6"/>
  </si>
  <si>
    <t>2021年度</t>
    <rPh sb="4" eb="6">
      <t>ネンド</t>
    </rPh>
    <phoneticPr fontId="6"/>
  </si>
  <si>
    <t>2022年度</t>
    <rPh sb="4" eb="6">
      <t>ネンド</t>
    </rPh>
    <phoneticPr fontId="6"/>
  </si>
  <si>
    <t>2023年度</t>
    <rPh sb="4" eb="6">
      <t>ネンド</t>
    </rPh>
    <phoneticPr fontId="6"/>
  </si>
  <si>
    <t>2024年度</t>
    <rPh sb="4" eb="6">
      <t>ネンド</t>
    </rPh>
    <phoneticPr fontId="6"/>
  </si>
  <si>
    <t>トルエン</t>
  </si>
  <si>
    <t>(t)</t>
    <phoneticPr fontId="1"/>
  </si>
  <si>
    <t>キシレン</t>
  </si>
  <si>
    <t>エチルベンゼン</t>
  </si>
  <si>
    <t>その他のVOC</t>
    <rPh sb="2" eb="3">
      <t>タ</t>
    </rPh>
    <phoneticPr fontId="1"/>
  </si>
  <si>
    <t>合計</t>
    <rPh sb="0" eb="2">
      <t>ゴウケイ</t>
    </rPh>
    <phoneticPr fontId="1"/>
  </si>
  <si>
    <t>※VOC排出量の主な原因は製品の塗装に用いられる溶剤系塗料中に含まれる有機溶剤です。</t>
    <phoneticPr fontId="1"/>
  </si>
  <si>
    <t>取水量</t>
    <rPh sb="0" eb="2">
      <t>シュスイ</t>
    </rPh>
    <rPh sb="2" eb="3">
      <t>リョウ</t>
    </rPh>
    <phoneticPr fontId="6"/>
  </si>
  <si>
    <t>取水区分</t>
    <rPh sb="0" eb="2">
      <t>シュスイ</t>
    </rPh>
    <rPh sb="2" eb="4">
      <t>クブン</t>
    </rPh>
    <phoneticPr fontId="6"/>
  </si>
  <si>
    <t>単位</t>
    <rPh sb="0" eb="2">
      <t>タンイ</t>
    </rPh>
    <phoneticPr fontId="6"/>
  </si>
  <si>
    <t>事業場名</t>
    <rPh sb="0" eb="3">
      <t>ジギョウバ</t>
    </rPh>
    <rPh sb="3" eb="4">
      <t>メイ</t>
    </rPh>
    <phoneticPr fontId="6"/>
  </si>
  <si>
    <t>事業場別取水量</t>
    <rPh sb="0" eb="3">
      <t>ジギョウバ</t>
    </rPh>
    <rPh sb="3" eb="4">
      <t>ベツ</t>
    </rPh>
    <rPh sb="4" eb="6">
      <t>シュスイ</t>
    </rPh>
    <rPh sb="6" eb="7">
      <t>リョウ</t>
    </rPh>
    <phoneticPr fontId="6"/>
  </si>
  <si>
    <t>事業場別比率</t>
    <rPh sb="0" eb="4">
      <t>ジギョウジョウベツ</t>
    </rPh>
    <rPh sb="4" eb="6">
      <t>ヒリツ</t>
    </rPh>
    <phoneticPr fontId="6"/>
  </si>
  <si>
    <t>取水区分別取水量</t>
    <rPh sb="0" eb="2">
      <t>シュスイ</t>
    </rPh>
    <rPh sb="2" eb="4">
      <t>クブン</t>
    </rPh>
    <rPh sb="4" eb="5">
      <t>ベツ</t>
    </rPh>
    <rPh sb="5" eb="7">
      <t>シュスイ</t>
    </rPh>
    <rPh sb="7" eb="8">
      <t>リョウ</t>
    </rPh>
    <phoneticPr fontId="6"/>
  </si>
  <si>
    <t>取水区分別比率</t>
    <rPh sb="0" eb="4">
      <t>シュスイクブン</t>
    </rPh>
    <rPh sb="4" eb="5">
      <t>ベツ</t>
    </rPh>
    <rPh sb="5" eb="7">
      <t>ヒリツ</t>
    </rPh>
    <phoneticPr fontId="6"/>
  </si>
  <si>
    <t>上水道</t>
    <rPh sb="0" eb="3">
      <t>ジョウスイドウ</t>
    </rPh>
    <phoneticPr fontId="6"/>
  </si>
  <si>
    <t>(m3)</t>
  </si>
  <si>
    <t>加賀屋工場</t>
    <rPh sb="0" eb="3">
      <t>カガヤ</t>
    </rPh>
    <rPh sb="3" eb="5">
      <t>コウジョウ</t>
    </rPh>
    <phoneticPr fontId="6"/>
  </si>
  <si>
    <t>堺工場</t>
    <rPh sb="0" eb="1">
      <t>サカイ</t>
    </rPh>
    <rPh sb="1" eb="3">
      <t>コウジョウ</t>
    </rPh>
    <phoneticPr fontId="6"/>
  </si>
  <si>
    <t>住吉工場</t>
    <rPh sb="0" eb="2">
      <t>スミヨシ</t>
    </rPh>
    <rPh sb="2" eb="4">
      <t>コウジョウ</t>
    </rPh>
    <phoneticPr fontId="6"/>
  </si>
  <si>
    <t>湖東・滋賀工場</t>
    <rPh sb="0" eb="2">
      <t>コトウ</t>
    </rPh>
    <rPh sb="3" eb="5">
      <t>シガ</t>
    </rPh>
    <rPh sb="5" eb="7">
      <t>コウジョウ</t>
    </rPh>
    <phoneticPr fontId="6"/>
  </si>
  <si>
    <t>建材７工場</t>
    <rPh sb="0" eb="2">
      <t>ケンザイ</t>
    </rPh>
    <rPh sb="3" eb="5">
      <t>コウジョウ</t>
    </rPh>
    <phoneticPr fontId="1"/>
  </si>
  <si>
    <t>本社</t>
    <rPh sb="0" eb="2">
      <t>ホンシャ</t>
    </rPh>
    <phoneticPr fontId="6"/>
  </si>
  <si>
    <t>支社店</t>
    <rPh sb="0" eb="3">
      <t>シシャテン</t>
    </rPh>
    <phoneticPr fontId="6"/>
  </si>
  <si>
    <t>工業用水</t>
    <rPh sb="0" eb="2">
      <t>コウギョウ</t>
    </rPh>
    <rPh sb="2" eb="4">
      <t>ヨウスイ</t>
    </rPh>
    <phoneticPr fontId="6"/>
  </si>
  <si>
    <t>地下水取水</t>
    <rPh sb="0" eb="3">
      <t>チカスイ</t>
    </rPh>
    <rPh sb="3" eb="5">
      <t>シュスイ</t>
    </rPh>
    <phoneticPr fontId="6"/>
  </si>
  <si>
    <t>河川取水</t>
    <rPh sb="0" eb="2">
      <t>カセン</t>
    </rPh>
    <rPh sb="2" eb="4">
      <t>シュスイ</t>
    </rPh>
    <phoneticPr fontId="6"/>
  </si>
  <si>
    <t>海水取水</t>
    <rPh sb="0" eb="2">
      <t>カイスイ</t>
    </rPh>
    <rPh sb="2" eb="4">
      <t>シュスイ</t>
    </rPh>
    <phoneticPr fontId="6"/>
  </si>
  <si>
    <t>合計</t>
    <rPh sb="0" eb="2">
      <t>ゴウケイ</t>
    </rPh>
    <phoneticPr fontId="6"/>
  </si>
  <si>
    <t>※支社店は賃貸料の管理費に上水道料金も含まれ、使用量の調査は難しいため割愛しています。</t>
    <rPh sb="1" eb="3">
      <t>シシャ</t>
    </rPh>
    <rPh sb="3" eb="4">
      <t>テン</t>
    </rPh>
    <rPh sb="5" eb="8">
      <t>チンタイリョウ</t>
    </rPh>
    <rPh sb="9" eb="12">
      <t>カンリヒ</t>
    </rPh>
    <rPh sb="13" eb="16">
      <t>ジョウスイドウ</t>
    </rPh>
    <rPh sb="16" eb="18">
      <t>リョウキン</t>
    </rPh>
    <rPh sb="19" eb="20">
      <t>フク</t>
    </rPh>
    <rPh sb="23" eb="26">
      <t>シヨウリョウ</t>
    </rPh>
    <rPh sb="27" eb="29">
      <t>チョウサ</t>
    </rPh>
    <rPh sb="30" eb="31">
      <t>ムズカ</t>
    </rPh>
    <rPh sb="35" eb="37">
      <t>カツアイ</t>
    </rPh>
    <phoneticPr fontId="6"/>
  </si>
  <si>
    <t>排水量・消費量</t>
    <rPh sb="0" eb="2">
      <t>ハイスイ</t>
    </rPh>
    <rPh sb="2" eb="3">
      <t>リョウ</t>
    </rPh>
    <rPh sb="4" eb="6">
      <t>ショウヒ</t>
    </rPh>
    <rPh sb="6" eb="7">
      <t>リョウ</t>
    </rPh>
    <phoneticPr fontId="1"/>
  </si>
  <si>
    <t>排水､消費区分</t>
    <rPh sb="0" eb="2">
      <t>ハイスイ</t>
    </rPh>
    <rPh sb="3" eb="5">
      <t>ショウヒ</t>
    </rPh>
    <rPh sb="5" eb="7">
      <t>クブン</t>
    </rPh>
    <phoneticPr fontId="6"/>
  </si>
  <si>
    <t>事業場別排水量</t>
    <rPh sb="0" eb="3">
      <t>ジギョウバ</t>
    </rPh>
    <rPh sb="3" eb="4">
      <t>ベツ</t>
    </rPh>
    <rPh sb="4" eb="7">
      <t>ハイスイリョウ</t>
    </rPh>
    <phoneticPr fontId="6"/>
  </si>
  <si>
    <t>事業場別比率</t>
    <rPh sb="0" eb="3">
      <t>ジギョウバ</t>
    </rPh>
    <rPh sb="3" eb="4">
      <t>ベツ</t>
    </rPh>
    <rPh sb="4" eb="6">
      <t>ヒリツ</t>
    </rPh>
    <phoneticPr fontId="6"/>
  </si>
  <si>
    <t>排水区分別排水量</t>
    <rPh sb="0" eb="2">
      <t>ハイスイ</t>
    </rPh>
    <rPh sb="2" eb="5">
      <t>クブンベツ</t>
    </rPh>
    <rPh sb="5" eb="8">
      <t>ハイスイリョウ</t>
    </rPh>
    <phoneticPr fontId="6"/>
  </si>
  <si>
    <t>排水区分別比率</t>
    <rPh sb="0" eb="2">
      <t>ハイスイ</t>
    </rPh>
    <rPh sb="2" eb="4">
      <t>クブン</t>
    </rPh>
    <rPh sb="4" eb="5">
      <t>ベツ</t>
    </rPh>
    <rPh sb="5" eb="7">
      <t>ヒリツ</t>
    </rPh>
    <phoneticPr fontId="6"/>
  </si>
  <si>
    <t>排水量</t>
    <rPh sb="0" eb="3">
      <t>ハイスイリョウ</t>
    </rPh>
    <phoneticPr fontId="6"/>
  </si>
  <si>
    <t>下水道</t>
    <rPh sb="0" eb="3">
      <t>ゲスイドウ</t>
    </rPh>
    <phoneticPr fontId="6"/>
  </si>
  <si>
    <t>岡山工場</t>
  </si>
  <si>
    <t>札幌工場</t>
  </si>
  <si>
    <t>河川</t>
    <rPh sb="0" eb="2">
      <t>カセン</t>
    </rPh>
    <phoneticPr fontId="6"/>
  </si>
  <si>
    <t>交野工場</t>
  </si>
  <si>
    <t>古河工場</t>
  </si>
  <si>
    <t>福岡工場</t>
  </si>
  <si>
    <t>知多工場</t>
  </si>
  <si>
    <t>仙台工場</t>
  </si>
  <si>
    <t>海</t>
    <rPh sb="0" eb="1">
      <t>ウミ</t>
    </rPh>
    <phoneticPr fontId="6"/>
  </si>
  <si>
    <t>地下浸透</t>
    <rPh sb="0" eb="2">
      <t>チカ</t>
    </rPh>
    <rPh sb="2" eb="4">
      <t>シントウ</t>
    </rPh>
    <phoneticPr fontId="6"/>
  </si>
  <si>
    <t>消費量</t>
    <rPh sb="0" eb="3">
      <t>ショウヒリョウ</t>
    </rPh>
    <phoneticPr fontId="6"/>
  </si>
  <si>
    <t>蒸発</t>
    <rPh sb="0" eb="2">
      <t>ジョウハツ</t>
    </rPh>
    <phoneticPr fontId="6"/>
  </si>
  <si>
    <t>製品</t>
    <rPh sb="0" eb="2">
      <t>セイヒン</t>
    </rPh>
    <phoneticPr fontId="6"/>
  </si>
  <si>
    <t>廃棄物</t>
    <rPh sb="0" eb="3">
      <t>ハイキブツ</t>
    </rPh>
    <phoneticPr fontId="6"/>
  </si>
  <si>
    <t>※支社店は賃貸料の管理費に上水道料金も含まれ使用量の調査は難しく、よって排水量も算出できないため割愛する。</t>
    <rPh sb="1" eb="3">
      <t>シシャ</t>
    </rPh>
    <rPh sb="3" eb="4">
      <t>テン</t>
    </rPh>
    <rPh sb="5" eb="8">
      <t>チンタイリョウ</t>
    </rPh>
    <rPh sb="9" eb="12">
      <t>カンリヒ</t>
    </rPh>
    <rPh sb="13" eb="16">
      <t>ジョウスイドウ</t>
    </rPh>
    <rPh sb="16" eb="18">
      <t>リョウキン</t>
    </rPh>
    <rPh sb="19" eb="20">
      <t>フク</t>
    </rPh>
    <rPh sb="22" eb="25">
      <t>シヨウリョウ</t>
    </rPh>
    <rPh sb="26" eb="28">
      <t>チョウサ</t>
    </rPh>
    <rPh sb="29" eb="30">
      <t>ムズカ</t>
    </rPh>
    <rPh sb="36" eb="39">
      <t>ハイスイリョウ</t>
    </rPh>
    <rPh sb="40" eb="42">
      <t>サンシュツ</t>
    </rPh>
    <rPh sb="48" eb="50">
      <t>カツアイ</t>
    </rPh>
    <phoneticPr fontId="6"/>
  </si>
  <si>
    <t>※廃棄物に水を含む場合、排出量（産業廃棄物処理委託量）×含水量で算出した。</t>
    <rPh sb="1" eb="4">
      <t>ハイキブツ</t>
    </rPh>
    <rPh sb="5" eb="6">
      <t>ミズ</t>
    </rPh>
    <rPh sb="7" eb="8">
      <t>フク</t>
    </rPh>
    <rPh sb="9" eb="11">
      <t>バアイ</t>
    </rPh>
    <rPh sb="12" eb="15">
      <t>ハイシュツリョウ</t>
    </rPh>
    <rPh sb="16" eb="18">
      <t>サンギョウ</t>
    </rPh>
    <rPh sb="18" eb="21">
      <t>ハイキブツ</t>
    </rPh>
    <rPh sb="21" eb="23">
      <t>ショリ</t>
    </rPh>
    <rPh sb="23" eb="25">
      <t>イタク</t>
    </rPh>
    <rPh sb="25" eb="26">
      <t>リョウ</t>
    </rPh>
    <rPh sb="28" eb="30">
      <t>ガンスイ</t>
    </rPh>
    <rPh sb="30" eb="31">
      <t>リョウ</t>
    </rPh>
    <rPh sb="32" eb="34">
      <t>サンシュツ</t>
    </rPh>
    <phoneticPr fontId="6"/>
  </si>
  <si>
    <t>※蒸発量の把握は難しいので、蒸発量＝取水量－（排水量）－（製品と廃棄物での消費量）で算出した。</t>
    <rPh sb="1" eb="3">
      <t>ジョウハツ</t>
    </rPh>
    <rPh sb="3" eb="4">
      <t>リョウ</t>
    </rPh>
    <rPh sb="5" eb="7">
      <t>ハアク</t>
    </rPh>
    <rPh sb="8" eb="9">
      <t>ムズカ</t>
    </rPh>
    <rPh sb="14" eb="17">
      <t>ジョウハツリョウ</t>
    </rPh>
    <rPh sb="18" eb="20">
      <t>シュスイ</t>
    </rPh>
    <rPh sb="20" eb="21">
      <t>リョウ</t>
    </rPh>
    <rPh sb="23" eb="25">
      <t>ハイスイ</t>
    </rPh>
    <rPh sb="25" eb="26">
      <t>リョウ</t>
    </rPh>
    <rPh sb="29" eb="31">
      <t>セイヒン</t>
    </rPh>
    <rPh sb="32" eb="35">
      <t>ハイキブツ</t>
    </rPh>
    <rPh sb="37" eb="40">
      <t>ショウヒリョウ</t>
    </rPh>
    <rPh sb="39" eb="40">
      <t>リョウ</t>
    </rPh>
    <rPh sb="42" eb="44">
      <t>サンシュツ</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</si>
</sst>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0.00_ "/>
    <numFmt numFmtId="177" formatCode="0.0"/>
  </numFmts>
  <fonts count="31" x14ac:knownFonts="1">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11"/>
      <color theme="1"/>
      <name val="游ゴシック"/>
      <family val="2"/>
      <charset val="128"/>
      <scheme val="minor"/>
    </font>
    <font>
      <sz val="6"/>
      <name val="ＭＳ Ｐゴシック"/>
      <family val="3"/>
      <charset val="128"/>
    </font>
    <font>
      <sz val="11"/>
      <name val="ＭＳ Ｐゴシック"/>
      <family val="3"/>
      <charset val="128"/>
    </font>
    <font>
      <sz val="6"/>
      <name val="游ゴシック"/>
      <family val="3"/>
      <charset val="128"/>
      <scheme val="minor"/>
    </font>
    <font>
      <sz val="11"/>
      <name val="游ゴシック"/>
      <family val="3"/>
      <charset val="128"/>
      <scheme val="minor"/>
    </font>
    <font>
      <sz val="10"/>
      <color theme="1"/>
      <name val="游ゴシック"/>
      <family val="3"/>
      <charset val="128"/>
      <scheme val="minor"/>
    </font>
    <font>
      <sz val="11"/>
      <color theme="1"/>
      <name val="Meiryo UI"/>
      <family val="2"/>
      <charset val="128"/>
    </font>
    <font>
      <sz val="6"/>
      <name val="Meiryo UI"/>
      <family val="2"/>
      <charset val="128"/>
    </font>
    <font>
      <u/>
      <sz val="11"/>
      <color theme="10"/>
      <name val="Meiryo UI"/>
      <family val="2"/>
      <charset val="128"/>
    </font>
    <font>
      <u/>
      <sz val="11"/>
      <color indexed="12"/>
      <name val="ＭＳ Ｐゴシック"/>
      <family val="3"/>
      <charset val="128"/>
    </font>
    <font>
      <u/>
      <sz val="11"/>
      <color theme="10"/>
      <name val="游ゴシック"/>
      <family val="2"/>
      <charset val="128"/>
      <scheme val="minor"/>
    </font>
    <font>
      <sz val="10"/>
      <color theme="1"/>
      <name val="Meiryo UI"/>
      <family val="2"/>
      <charset val="128"/>
    </font>
    <font>
      <u/>
      <sz val="11"/>
      <color theme="10"/>
      <name val="ＭＳ Ｐゴシック"/>
      <family val="3"/>
      <charset val="128"/>
    </font>
    <font>
      <sz val="16"/>
      <color theme="0"/>
      <name val="Meiryo UI"/>
      <family val="3"/>
      <charset val="128"/>
    </font>
    <font>
      <b/>
      <sz val="16"/>
      <color theme="0"/>
      <name val="Meiryo UI"/>
      <family val="3"/>
      <charset val="128"/>
    </font>
    <font>
      <b/>
      <u/>
      <sz val="14"/>
      <color theme="10"/>
      <name val="Meiryo UI"/>
      <family val="3"/>
      <charset val="128"/>
    </font>
    <font>
      <b/>
      <sz val="16"/>
      <color theme="1"/>
      <name val="Meiryo UI"/>
      <family val="3"/>
      <charset val="128"/>
    </font>
    <font>
      <b/>
      <u/>
      <sz val="11"/>
      <color theme="6"/>
      <name val="Meiryo UI"/>
      <family val="3"/>
      <charset val="128"/>
    </font>
    <font>
      <b/>
      <sz val="10"/>
      <color theme="1"/>
      <name val="游ゴシック"/>
      <family val="3"/>
      <charset val="128"/>
      <scheme val="minor"/>
    </font>
    <font>
      <b/>
      <sz val="16"/>
      <color theme="0"/>
      <name val="游ゴシック"/>
      <family val="3"/>
      <charset val="128"/>
      <scheme val="minor"/>
    </font>
    <font>
      <sz val="11"/>
      <color theme="0"/>
      <name val="游ゴシック"/>
      <family val="3"/>
      <charset val="128"/>
      <scheme val="minor"/>
    </font>
    <font>
      <b/>
      <sz val="11"/>
      <color theme="0"/>
      <name val="游ゴシック"/>
      <family val="3"/>
      <charset val="128"/>
      <scheme val="minor"/>
    </font>
    <font>
      <b/>
      <sz val="11"/>
      <name val="游ゴシック"/>
      <family val="3"/>
      <charset val="128"/>
      <scheme val="minor"/>
    </font>
    <font>
      <b/>
      <sz val="11"/>
      <color theme="1"/>
      <name val="游ゴシック"/>
      <family val="3"/>
      <charset val="128"/>
      <scheme val="minor"/>
    </font>
    <font>
      <sz val="11"/>
      <color rgb="FF0070C0"/>
      <name val="游ゴシック"/>
      <family val="2"/>
      <charset val="128"/>
      <scheme val="minor"/>
    </font>
    <font>
      <sz val="11"/>
      <color rgb="FFFF0000"/>
      <name val="游ゴシック"/>
      <family val="2"/>
      <charset val="128"/>
      <scheme val="minor"/>
    </font>
    <font>
      <sz val="11"/>
      <color rgb="FF0000FF"/>
      <name val="游ゴシック"/>
      <family val="2"/>
      <charset val="128"/>
      <scheme val="minor"/>
    </font>
    <font>
      <sz val="11"/>
      <name val="游ゴシック"/>
      <family val="2"/>
      <charset val="128"/>
      <scheme val="minor"/>
    </font>
  </fonts>
  <fills count="13">
    <fill>
      <patternFill patternType="none"/>
    </fill>
    <fill>
      <patternFill patternType="gray125"/>
    </fill>
    <fill>
      <patternFill patternType="solid">
        <fgColor theme="9" tint="0.79998168889431442"/>
        <bgColor indexed="64"/>
      </patternFill>
    </fill>
    <fill>
      <patternFill patternType="solid">
        <fgColor theme="9"/>
        <bgColor indexed="64"/>
      </patternFill>
    </fill>
    <fill>
      <patternFill patternType="solid">
        <fgColor theme="6"/>
        <bgColor indexed="64"/>
      </patternFill>
    </fill>
    <fill>
      <patternFill patternType="solid">
        <fgColor theme="5"/>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8"/>
        <bgColor indexed="64"/>
      </patternFill>
    </fill>
    <fill>
      <patternFill patternType="solid">
        <fgColor theme="8" tint="0.79998168889431442"/>
        <bgColor indexed="64"/>
      </patternFill>
    </fill>
    <fill>
      <patternFill patternType="solid">
        <fgColor theme="4"/>
        <bgColor indexed="64"/>
      </patternFill>
    </fill>
    <fill>
      <patternFill patternType="solid">
        <fgColor theme="3" tint="0.89999084444715716"/>
        <bgColor indexed="64"/>
      </patternFill>
    </fill>
    <fill>
      <patternFill patternType="solid">
        <fgColor theme="0" tint="-4.9989318521683403E-2"/>
        <bgColor indexed="64"/>
      </patternFill>
    </fill>
  </fills>
  <borders count="7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bottom/>
      <diagonal/>
    </border>
    <border>
      <left style="thin">
        <color auto="1"/>
      </left>
      <right/>
      <top style="thin">
        <color auto="1"/>
      </top>
      <bottom/>
      <diagonal/>
    </border>
    <border>
      <left style="thin">
        <color auto="1"/>
      </left>
      <right/>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right style="thin">
        <color auto="1"/>
      </right>
      <top style="thin">
        <color auto="1"/>
      </top>
      <bottom style="double">
        <color indexed="64"/>
      </bottom>
      <diagonal/>
    </border>
    <border diagonalUp="1">
      <left style="thin">
        <color indexed="64"/>
      </left>
      <right/>
      <top/>
      <bottom/>
      <diagonal style="thin">
        <color indexed="64"/>
      </diagonal>
    </border>
    <border diagonalUp="1">
      <left style="thin">
        <color auto="1"/>
      </left>
      <right/>
      <top style="double">
        <color auto="1"/>
      </top>
      <bottom style="double">
        <color auto="1"/>
      </bottom>
      <diagonal style="thin">
        <color indexed="64"/>
      </diagonal>
    </border>
    <border>
      <left/>
      <right style="thin">
        <color indexed="64"/>
      </right>
      <top style="double">
        <color indexed="64"/>
      </top>
      <bottom style="double">
        <color indexed="64"/>
      </bottom>
      <diagonal/>
    </border>
    <border>
      <left/>
      <right style="thin">
        <color auto="1"/>
      </right>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thin">
        <color auto="1"/>
      </left>
      <right style="double">
        <color auto="1"/>
      </right>
      <top style="thin">
        <color auto="1"/>
      </top>
      <bottom/>
      <diagonal/>
    </border>
    <border>
      <left style="thin">
        <color auto="1"/>
      </left>
      <right style="double">
        <color auto="1"/>
      </right>
      <top/>
      <bottom/>
      <diagonal/>
    </border>
    <border>
      <left style="double">
        <color auto="1"/>
      </left>
      <right style="thin">
        <color auto="1"/>
      </right>
      <top style="thin">
        <color auto="1"/>
      </top>
      <bottom/>
      <diagonal/>
    </border>
    <border>
      <left style="thin">
        <color auto="1"/>
      </left>
      <right style="double">
        <color auto="1"/>
      </right>
      <top/>
      <bottom style="double">
        <color indexed="64"/>
      </bottom>
      <diagonal/>
    </border>
    <border>
      <left style="double">
        <color auto="1"/>
      </left>
      <right style="thin">
        <color auto="1"/>
      </right>
      <top style="double">
        <color indexed="64"/>
      </top>
      <bottom style="thin">
        <color indexed="64"/>
      </bottom>
      <diagonal/>
    </border>
    <border>
      <left style="thin">
        <color auto="1"/>
      </left>
      <right style="double">
        <color auto="1"/>
      </right>
      <top style="double">
        <color indexed="64"/>
      </top>
      <bottom style="thin">
        <color indexed="64"/>
      </bottom>
      <diagonal/>
    </border>
    <border>
      <left style="double">
        <color auto="1"/>
      </left>
      <right style="thin">
        <color auto="1"/>
      </right>
      <top style="thin">
        <color indexed="64"/>
      </top>
      <bottom style="double">
        <color indexed="64"/>
      </bottom>
      <diagonal/>
    </border>
    <border>
      <left style="thin">
        <color auto="1"/>
      </left>
      <right style="double">
        <color auto="1"/>
      </right>
      <top style="thin">
        <color indexed="64"/>
      </top>
      <bottom style="double">
        <color indexed="64"/>
      </bottom>
      <diagonal/>
    </border>
    <border>
      <left style="double">
        <color auto="1"/>
      </left>
      <right style="thin">
        <color auto="1"/>
      </right>
      <top style="double">
        <color indexed="64"/>
      </top>
      <bottom style="double">
        <color indexed="64"/>
      </bottom>
      <diagonal/>
    </border>
    <border>
      <left style="thin">
        <color auto="1"/>
      </left>
      <right style="double">
        <color auto="1"/>
      </right>
      <top style="double">
        <color indexed="64"/>
      </top>
      <bottom style="double">
        <color indexed="64"/>
      </bottom>
      <diagonal/>
    </border>
    <border>
      <left style="double">
        <color auto="1"/>
      </left>
      <right style="thin">
        <color auto="1"/>
      </right>
      <top/>
      <bottom/>
      <diagonal/>
    </border>
    <border>
      <left style="double">
        <color auto="1"/>
      </left>
      <right style="thin">
        <color auto="1"/>
      </right>
      <top/>
      <bottom style="thin">
        <color auto="1"/>
      </bottom>
      <diagonal/>
    </border>
    <border>
      <left style="thin">
        <color auto="1"/>
      </left>
      <right style="double">
        <color auto="1"/>
      </right>
      <top/>
      <bottom style="thin">
        <color auto="1"/>
      </bottom>
      <diagonal/>
    </border>
    <border>
      <left/>
      <right/>
      <top/>
      <bottom style="thin">
        <color auto="1"/>
      </bottom>
      <diagonal/>
    </border>
    <border diagonalUp="1">
      <left style="thin">
        <color indexed="64"/>
      </left>
      <right/>
      <top style="thin">
        <color indexed="64"/>
      </top>
      <bottom style="thin">
        <color indexed="64"/>
      </bottom>
      <diagonal style="thin">
        <color indexed="64"/>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indexed="64"/>
      </right>
      <top style="double">
        <color indexed="64"/>
      </top>
      <bottom style="thin">
        <color indexed="64"/>
      </bottom>
      <diagonal/>
    </border>
    <border>
      <left style="thin">
        <color indexed="64"/>
      </left>
      <right style="medium">
        <color auto="1"/>
      </right>
      <top style="double">
        <color indexed="64"/>
      </top>
      <bottom style="thin">
        <color indexed="64"/>
      </bottom>
      <diagonal/>
    </border>
    <border>
      <left style="medium">
        <color auto="1"/>
      </left>
      <right style="thin">
        <color indexed="64"/>
      </right>
      <top style="thin">
        <color indexed="64"/>
      </top>
      <bottom style="double">
        <color indexed="64"/>
      </bottom>
      <diagonal/>
    </border>
    <border>
      <left style="thin">
        <color indexed="64"/>
      </left>
      <right style="medium">
        <color auto="1"/>
      </right>
      <top style="thin">
        <color indexed="64"/>
      </top>
      <bottom style="double">
        <color indexed="64"/>
      </bottom>
      <diagonal/>
    </border>
    <border>
      <left style="medium">
        <color auto="1"/>
      </left>
      <right style="thin">
        <color indexed="64"/>
      </right>
      <top style="double">
        <color indexed="64"/>
      </top>
      <bottom/>
      <diagonal/>
    </border>
    <border>
      <left style="medium">
        <color auto="1"/>
      </left>
      <right style="thin">
        <color indexed="64"/>
      </right>
      <top/>
      <bottom/>
      <diagonal/>
    </border>
    <border>
      <left style="thin">
        <color auto="1"/>
      </left>
      <right style="thin">
        <color auto="1"/>
      </right>
      <top/>
      <bottom style="medium">
        <color auto="1"/>
      </bottom>
      <diagonal/>
    </border>
    <border>
      <left style="thin">
        <color auto="1"/>
      </left>
      <right/>
      <top/>
      <bottom style="medium">
        <color auto="1"/>
      </bottom>
      <diagonal/>
    </border>
    <border>
      <left style="double">
        <color auto="1"/>
      </left>
      <right style="thin">
        <color auto="1"/>
      </right>
      <top/>
      <bottom style="medium">
        <color auto="1"/>
      </bottom>
      <diagonal/>
    </border>
    <border>
      <left style="thin">
        <color auto="1"/>
      </left>
      <right style="double">
        <color auto="1"/>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indexed="64"/>
      </right>
      <top/>
      <bottom style="thin">
        <color auto="1"/>
      </bottom>
      <diagonal/>
    </border>
    <border>
      <left style="thin">
        <color indexed="64"/>
      </left>
      <right style="thin">
        <color indexed="64"/>
      </right>
      <top style="double">
        <color indexed="64"/>
      </top>
      <bottom style="thin">
        <color rgb="FF000000"/>
      </bottom>
      <diagonal/>
    </border>
    <border>
      <left style="thin">
        <color auto="1"/>
      </left>
      <right style="thin">
        <color auto="1"/>
      </right>
      <top/>
      <bottom style="thin">
        <color rgb="FF000000"/>
      </bottom>
      <diagonal/>
    </border>
    <border>
      <left style="thin">
        <color indexed="64"/>
      </left>
      <right style="thin">
        <color indexed="64"/>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double">
        <color auto="1"/>
      </left>
      <right/>
      <top style="thin">
        <color auto="1"/>
      </top>
      <bottom style="thin">
        <color auto="1"/>
      </bottom>
      <diagonal/>
    </border>
    <border>
      <left style="thin">
        <color auto="1"/>
      </left>
      <right style="thin">
        <color rgb="FF000000"/>
      </right>
      <top style="thin">
        <color auto="1"/>
      </top>
      <bottom style="thin">
        <color auto="1"/>
      </bottom>
      <diagonal/>
    </border>
    <border>
      <left style="thin">
        <color indexed="64"/>
      </left>
      <right style="thin">
        <color rgb="FF000000"/>
      </right>
      <top style="thin">
        <color indexed="64"/>
      </top>
      <bottom style="double">
        <color indexed="64"/>
      </bottom>
      <diagonal/>
    </border>
    <border>
      <left style="thin">
        <color indexed="64"/>
      </left>
      <right style="thin">
        <color rgb="FF000000"/>
      </right>
      <top style="double">
        <color indexed="64"/>
      </top>
      <bottom style="thin">
        <color indexed="64"/>
      </bottom>
      <diagonal/>
    </border>
    <border>
      <left style="thin">
        <color auto="1"/>
      </left>
      <right style="thin">
        <color rgb="FF000000"/>
      </right>
      <top/>
      <bottom style="medium">
        <color auto="1"/>
      </bottom>
      <diagonal/>
    </border>
  </borders>
  <cellStyleXfs count="21">
    <xf numFmtId="0" fontId="0" fillId="0" borderId="0">
      <alignment vertical="center"/>
    </xf>
    <xf numFmtId="0" fontId="2" fillId="0" borderId="0"/>
    <xf numFmtId="38" fontId="2"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0" fontId="11" fillId="0" borderId="0" applyNumberForma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12" fillId="0" borderId="0" applyNumberFormat="0" applyFill="0" applyBorder="0" applyAlignment="0" applyProtection="0">
      <alignment vertical="top"/>
      <protection locked="0"/>
    </xf>
    <xf numFmtId="0" fontId="5" fillId="0" borderId="0"/>
    <xf numFmtId="38" fontId="3" fillId="0" borderId="0" applyFont="0" applyFill="0" applyBorder="0" applyAlignment="0" applyProtection="0">
      <alignment vertical="center"/>
    </xf>
    <xf numFmtId="0" fontId="3" fillId="0" borderId="0">
      <alignment vertical="center"/>
    </xf>
    <xf numFmtId="0" fontId="13" fillId="0" borderId="0" applyNumberFormat="0" applyFill="0" applyBorder="0" applyAlignment="0" applyProtection="0">
      <alignment vertical="center"/>
    </xf>
    <xf numFmtId="0" fontId="14" fillId="0" borderId="0">
      <alignment vertical="center"/>
    </xf>
    <xf numFmtId="0" fontId="15" fillId="0" borderId="0" applyNumberFormat="0" applyFill="0" applyBorder="0" applyAlignment="0" applyProtection="0">
      <alignment vertical="center"/>
    </xf>
    <xf numFmtId="0" fontId="3" fillId="0" borderId="0">
      <alignment vertical="center"/>
    </xf>
    <xf numFmtId="0" fontId="11" fillId="0" borderId="0" applyNumberFormat="0" applyFill="0" applyBorder="0" applyAlignment="0" applyProtection="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cellStyleXfs>
  <cellXfs count="280">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1" xfId="0" applyBorder="1" applyAlignment="1">
      <alignment horizontal="center" vertical="center"/>
    </xf>
    <xf numFmtId="0" fontId="0" fillId="0" borderId="1" xfId="0" applyBorder="1">
      <alignment vertical="center"/>
    </xf>
    <xf numFmtId="0" fontId="0" fillId="0" borderId="0" xfId="0" applyAlignment="1"/>
    <xf numFmtId="176" fontId="0" fillId="0" borderId="0" xfId="0" applyNumberFormat="1" applyAlignment="1"/>
    <xf numFmtId="0" fontId="0" fillId="0" borderId="6" xfId="0" applyBorder="1">
      <alignment vertical="center"/>
    </xf>
    <xf numFmtId="38" fontId="0" fillId="0" borderId="1" xfId="2" applyFont="1" applyBorder="1" applyAlignment="1"/>
    <xf numFmtId="0" fontId="0" fillId="0" borderId="1" xfId="0" applyBorder="1" applyAlignment="1"/>
    <xf numFmtId="38" fontId="0" fillId="0" borderId="1" xfId="2" applyFont="1" applyFill="1" applyBorder="1" applyAlignment="1"/>
    <xf numFmtId="0" fontId="7" fillId="0" borderId="1" xfId="0" applyFont="1" applyBorder="1" applyAlignment="1">
      <alignment horizontal="center" vertical="center"/>
    </xf>
    <xf numFmtId="0" fontId="7" fillId="0" borderId="1" xfId="0" applyFont="1" applyBorder="1">
      <alignment vertical="center"/>
    </xf>
    <xf numFmtId="40" fontId="7" fillId="0" borderId="1" xfId="0" applyNumberFormat="1" applyFont="1" applyBorder="1">
      <alignment vertical="center"/>
    </xf>
    <xf numFmtId="38" fontId="8" fillId="0" borderId="1" xfId="2" applyFont="1" applyBorder="1" applyAlignment="1">
      <alignment vertical="center"/>
    </xf>
    <xf numFmtId="2" fontId="0" fillId="0" borderId="0" xfId="0" applyNumberFormat="1">
      <alignment vertical="center"/>
    </xf>
    <xf numFmtId="0" fontId="0" fillId="0" borderId="2" xfId="0" applyBorder="1" applyAlignment="1">
      <alignment horizontal="center" vertical="center"/>
    </xf>
    <xf numFmtId="0" fontId="16" fillId="3" borderId="0" xfId="3" applyFont="1" applyFill="1">
      <alignment vertical="center"/>
    </xf>
    <xf numFmtId="0" fontId="20" fillId="0" borderId="0" xfId="6" applyFont="1" applyBorder="1">
      <alignment vertical="center"/>
    </xf>
    <xf numFmtId="0" fontId="17" fillId="3" borderId="0" xfId="3" applyFont="1" applyFill="1" applyAlignment="1">
      <alignment vertical="center" wrapText="1"/>
    </xf>
    <xf numFmtId="0" fontId="9" fillId="0" borderId="0" xfId="3">
      <alignment vertical="center"/>
    </xf>
    <xf numFmtId="0" fontId="19" fillId="0" borderId="0" xfId="3" applyFont="1">
      <alignment vertical="center"/>
    </xf>
    <xf numFmtId="0" fontId="18" fillId="0" borderId="0" xfId="17" applyFont="1" applyBorder="1">
      <alignment vertical="center"/>
    </xf>
    <xf numFmtId="0" fontId="0" fillId="0" borderId="2" xfId="0" applyBorder="1" applyAlignment="1">
      <alignment horizontal="left" vertical="center"/>
    </xf>
    <xf numFmtId="0" fontId="21" fillId="0" borderId="1" xfId="0" applyFont="1" applyBorder="1" applyAlignment="1">
      <alignment horizontal="center" vertical="center"/>
    </xf>
    <xf numFmtId="0" fontId="22" fillId="4" borderId="0" xfId="0" applyFont="1" applyFill="1">
      <alignment vertical="center"/>
    </xf>
    <xf numFmtId="0" fontId="23" fillId="4" borderId="0" xfId="0" applyFont="1" applyFill="1">
      <alignment vertical="center"/>
    </xf>
    <xf numFmtId="49" fontId="0" fillId="0" borderId="13" xfId="0" applyNumberFormat="1" applyBorder="1" applyAlignment="1">
      <alignment horizontal="center" vertical="center"/>
    </xf>
    <xf numFmtId="0" fontId="0" fillId="4" borderId="0" xfId="0" applyFill="1">
      <alignment vertical="center"/>
    </xf>
    <xf numFmtId="0" fontId="21" fillId="0" borderId="2" xfId="0" applyFont="1" applyBorder="1">
      <alignment vertical="center"/>
    </xf>
    <xf numFmtId="0" fontId="21" fillId="0" borderId="4" xfId="0" applyFont="1" applyBorder="1">
      <alignment vertical="center"/>
    </xf>
    <xf numFmtId="176" fontId="0" fillId="0" borderId="1" xfId="0" applyNumberFormat="1" applyBorder="1" applyAlignment="1">
      <alignment horizontal="center" vertical="center"/>
    </xf>
    <xf numFmtId="0" fontId="22" fillId="5" borderId="0" xfId="0" applyFont="1" applyFill="1" applyAlignment="1"/>
    <xf numFmtId="0" fontId="24" fillId="5" borderId="0" xfId="0" applyFont="1" applyFill="1" applyAlignment="1">
      <alignment horizontal="center" vertical="center" wrapText="1"/>
    </xf>
    <xf numFmtId="176" fontId="24" fillId="5" borderId="0" xfId="0" applyNumberFormat="1" applyFont="1" applyFill="1" applyAlignment="1"/>
    <xf numFmtId="176" fontId="26" fillId="6" borderId="1" xfId="0" applyNumberFormat="1" applyFont="1" applyFill="1" applyBorder="1" applyAlignment="1">
      <alignment horizontal="center" vertical="center"/>
    </xf>
    <xf numFmtId="0" fontId="26" fillId="0" borderId="1" xfId="0" applyFont="1" applyBorder="1" applyAlignment="1"/>
    <xf numFmtId="0" fontId="26" fillId="0" borderId="1" xfId="0" applyFont="1" applyBorder="1" applyAlignment="1">
      <alignment horizontal="center" vertical="center" wrapText="1"/>
    </xf>
    <xf numFmtId="38" fontId="24" fillId="8" borderId="0" xfId="2" applyFont="1" applyFill="1" applyAlignment="1"/>
    <xf numFmtId="0" fontId="22" fillId="8" borderId="0" xfId="0" applyFont="1" applyFill="1" applyAlignment="1"/>
    <xf numFmtId="0" fontId="7" fillId="0" borderId="7" xfId="0" applyFont="1" applyBorder="1">
      <alignment vertical="center"/>
    </xf>
    <xf numFmtId="0" fontId="7" fillId="0" borderId="7" xfId="0" applyFont="1" applyBorder="1" applyAlignment="1">
      <alignment horizontal="center" vertical="center"/>
    </xf>
    <xf numFmtId="0" fontId="7" fillId="0" borderId="19" xfId="0" applyFont="1" applyBorder="1">
      <alignment vertical="center"/>
    </xf>
    <xf numFmtId="0" fontId="7" fillId="0" borderId="19" xfId="0" applyFont="1" applyBorder="1" applyAlignment="1">
      <alignment horizontal="center" vertical="center"/>
    </xf>
    <xf numFmtId="0" fontId="7" fillId="0" borderId="12" xfId="0" applyFont="1" applyBorder="1">
      <alignment vertical="center"/>
    </xf>
    <xf numFmtId="0" fontId="7" fillId="0" borderId="12" xfId="0" applyFont="1" applyBorder="1" applyAlignment="1">
      <alignment horizontal="center" vertical="center"/>
    </xf>
    <xf numFmtId="0" fontId="7" fillId="0" borderId="2" xfId="0" applyFont="1" applyBorder="1" applyAlignment="1">
      <alignment horizontal="center" vertical="center"/>
    </xf>
    <xf numFmtId="0" fontId="7" fillId="0" borderId="24" xfId="0" applyFont="1" applyBorder="1" applyAlignment="1">
      <alignment horizontal="center" vertical="center"/>
    </xf>
    <xf numFmtId="0" fontId="7" fillId="0" borderId="18" xfId="0" applyFont="1" applyBorder="1" applyAlignment="1">
      <alignment horizontal="center" vertical="center"/>
    </xf>
    <xf numFmtId="0" fontId="7" fillId="0" borderId="21" xfId="0" applyFont="1" applyBorder="1" applyAlignment="1">
      <alignment horizontal="center" vertical="center"/>
    </xf>
    <xf numFmtId="0" fontId="7" fillId="0" borderId="20" xfId="0" applyFont="1" applyBorder="1" applyAlignment="1">
      <alignment horizontal="center"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7" fillId="0" borderId="25" xfId="0" applyFont="1" applyBorder="1" applyAlignment="1">
      <alignment horizontal="center" vertical="center"/>
    </xf>
    <xf numFmtId="38" fontId="7" fillId="0" borderId="3" xfId="2" applyFont="1" applyBorder="1" applyAlignment="1">
      <alignment vertical="center"/>
    </xf>
    <xf numFmtId="38" fontId="7" fillId="0" borderId="27" xfId="2" applyFont="1" applyBorder="1" applyAlignment="1">
      <alignment vertical="center"/>
    </xf>
    <xf numFmtId="38" fontId="7" fillId="0" borderId="33" xfId="2" applyFont="1" applyBorder="1" applyAlignment="1">
      <alignment vertical="center"/>
    </xf>
    <xf numFmtId="38" fontId="7" fillId="0" borderId="39" xfId="2" applyFont="1" applyBorder="1" applyAlignment="1">
      <alignment vertical="center"/>
    </xf>
    <xf numFmtId="38" fontId="7" fillId="0" borderId="33" xfId="2" applyFont="1" applyBorder="1" applyAlignment="1">
      <alignment horizontal="right" vertical="center"/>
    </xf>
    <xf numFmtId="2" fontId="7" fillId="0" borderId="1" xfId="0" applyNumberFormat="1" applyFont="1" applyBorder="1" applyAlignment="1">
      <alignment horizontal="right" vertical="center"/>
    </xf>
    <xf numFmtId="38" fontId="7" fillId="0" borderId="3" xfId="2" applyFont="1" applyBorder="1" applyAlignment="1">
      <alignment horizontal="right" vertical="center"/>
    </xf>
    <xf numFmtId="38" fontId="7" fillId="0" borderId="37" xfId="2" applyFont="1" applyBorder="1" applyAlignment="1">
      <alignment horizontal="right" vertical="center"/>
    </xf>
    <xf numFmtId="38" fontId="7" fillId="0" borderId="5" xfId="2" applyFont="1" applyBorder="1" applyAlignment="1">
      <alignment horizontal="right" vertical="center"/>
    </xf>
    <xf numFmtId="38" fontId="7" fillId="0" borderId="39" xfId="2" applyFont="1" applyBorder="1" applyAlignment="1">
      <alignment horizontal="right" vertical="center"/>
    </xf>
    <xf numFmtId="2" fontId="7" fillId="0" borderId="14" xfId="0" applyNumberFormat="1" applyFont="1" applyBorder="1" applyAlignment="1">
      <alignment horizontal="right" vertical="center"/>
    </xf>
    <xf numFmtId="38" fontId="7" fillId="0" borderId="27" xfId="2" applyFont="1" applyBorder="1" applyAlignment="1">
      <alignment horizontal="right" vertical="center"/>
    </xf>
    <xf numFmtId="38" fontId="7" fillId="0" borderId="41" xfId="2" applyFont="1" applyBorder="1" applyAlignment="1">
      <alignment horizontal="right" vertical="center"/>
    </xf>
    <xf numFmtId="2" fontId="7" fillId="0" borderId="22" xfId="0" applyNumberFormat="1" applyFont="1" applyBorder="1" applyAlignment="1">
      <alignment horizontal="right" vertical="center"/>
    </xf>
    <xf numFmtId="38" fontId="7" fillId="0" borderId="28" xfId="2" applyFont="1" applyBorder="1" applyAlignment="1">
      <alignment horizontal="right" vertical="center"/>
    </xf>
    <xf numFmtId="38" fontId="7" fillId="0" borderId="43" xfId="2" applyFont="1" applyBorder="1" applyAlignment="1">
      <alignment horizontal="right" vertical="center"/>
    </xf>
    <xf numFmtId="2" fontId="7" fillId="0" borderId="19" xfId="0" applyNumberFormat="1" applyFont="1" applyBorder="1" applyAlignment="1">
      <alignment horizontal="right" vertical="center"/>
    </xf>
    <xf numFmtId="38" fontId="7" fillId="0" borderId="19" xfId="0" applyNumberFormat="1" applyFont="1" applyBorder="1" applyAlignment="1">
      <alignment horizontal="right" vertical="center"/>
    </xf>
    <xf numFmtId="177" fontId="7" fillId="0" borderId="44" xfId="0" applyNumberFormat="1" applyFont="1" applyBorder="1" applyAlignment="1">
      <alignment horizontal="right" vertical="center"/>
    </xf>
    <xf numFmtId="38" fontId="7" fillId="0" borderId="31" xfId="2" applyFont="1" applyBorder="1" applyAlignment="1">
      <alignment horizontal="right" vertical="center"/>
    </xf>
    <xf numFmtId="177" fontId="7" fillId="0" borderId="19" xfId="0" applyNumberFormat="1" applyFont="1" applyBorder="1" applyAlignment="1">
      <alignment horizontal="right" vertical="center"/>
    </xf>
    <xf numFmtId="38" fontId="7" fillId="0" borderId="45" xfId="2" applyFont="1" applyBorder="1" applyAlignment="1">
      <alignment horizontal="right" vertical="center"/>
    </xf>
    <xf numFmtId="38" fontId="7" fillId="0" borderId="12" xfId="2" applyFont="1" applyBorder="1" applyAlignment="1">
      <alignment horizontal="right" vertical="center"/>
    </xf>
    <xf numFmtId="38" fontId="7" fillId="0" borderId="36" xfId="2" applyFont="1" applyBorder="1" applyAlignment="1">
      <alignment horizontal="right" vertical="center"/>
    </xf>
    <xf numFmtId="38" fontId="7" fillId="0" borderId="23" xfId="2" applyFont="1" applyBorder="1" applyAlignment="1">
      <alignment horizontal="right" vertical="center"/>
    </xf>
    <xf numFmtId="38" fontId="7" fillId="0" borderId="19" xfId="2" applyFont="1" applyBorder="1" applyAlignment="1">
      <alignment horizontal="right" vertical="center"/>
    </xf>
    <xf numFmtId="38" fontId="7" fillId="0" borderId="44" xfId="2" applyFont="1" applyBorder="1" applyAlignment="1">
      <alignment horizontal="right" vertical="center"/>
    </xf>
    <xf numFmtId="38" fontId="7" fillId="0" borderId="46" xfId="2" applyFont="1" applyBorder="1" applyAlignment="1">
      <alignment horizontal="right" vertical="center"/>
    </xf>
    <xf numFmtId="38" fontId="7" fillId="0" borderId="7" xfId="0" applyNumberFormat="1" applyFont="1" applyBorder="1" applyAlignment="1">
      <alignment horizontal="right" vertical="center"/>
    </xf>
    <xf numFmtId="177" fontId="7" fillId="0" borderId="47" xfId="0" applyNumberFormat="1" applyFont="1" applyBorder="1" applyAlignment="1">
      <alignment horizontal="right" vertical="center"/>
    </xf>
    <xf numFmtId="38" fontId="7" fillId="0" borderId="32" xfId="2" applyFont="1" applyBorder="1" applyAlignment="1">
      <alignment horizontal="right" vertical="center"/>
    </xf>
    <xf numFmtId="2" fontId="7" fillId="0" borderId="7" xfId="0" applyNumberFormat="1" applyFont="1" applyBorder="1" applyAlignment="1">
      <alignment horizontal="right" vertical="center"/>
    </xf>
    <xf numFmtId="177" fontId="7" fillId="0" borderId="7" xfId="0" applyNumberFormat="1" applyFont="1" applyBorder="1" applyAlignment="1">
      <alignment horizontal="right" vertical="center"/>
    </xf>
    <xf numFmtId="0" fontId="25" fillId="11" borderId="1" xfId="0" applyFont="1" applyFill="1" applyBorder="1" applyAlignment="1">
      <alignment horizontal="center" vertical="center"/>
    </xf>
    <xf numFmtId="0" fontId="25" fillId="11" borderId="34" xfId="0" applyFont="1" applyFill="1" applyBorder="1" applyAlignment="1">
      <alignment horizontal="center" vertical="center"/>
    </xf>
    <xf numFmtId="0" fontId="25" fillId="11" borderId="33" xfId="0" applyFont="1" applyFill="1" applyBorder="1" applyAlignment="1">
      <alignment horizontal="right" vertical="center"/>
    </xf>
    <xf numFmtId="0" fontId="25" fillId="11" borderId="1" xfId="0" applyFont="1" applyFill="1" applyBorder="1" applyAlignment="1">
      <alignment horizontal="right" vertical="center"/>
    </xf>
    <xf numFmtId="0" fontId="25" fillId="11" borderId="3" xfId="0" applyFont="1" applyFill="1" applyBorder="1" applyAlignment="1">
      <alignment horizontal="right" vertical="center"/>
    </xf>
    <xf numFmtId="0" fontId="25" fillId="11" borderId="6" xfId="0" applyFont="1" applyFill="1" applyBorder="1" applyAlignment="1">
      <alignment horizontal="center" vertical="center"/>
    </xf>
    <xf numFmtId="0" fontId="25" fillId="11" borderId="6" xfId="0" applyFont="1" applyFill="1" applyBorder="1" applyAlignment="1">
      <alignment horizontal="right" vertical="center"/>
    </xf>
    <xf numFmtId="40" fontId="7" fillId="0" borderId="14" xfId="0" applyNumberFormat="1" applyFont="1" applyBorder="1">
      <alignment vertical="center"/>
    </xf>
    <xf numFmtId="0" fontId="0" fillId="0" borderId="22" xfId="0" applyBorder="1">
      <alignment vertical="center"/>
    </xf>
    <xf numFmtId="0" fontId="0" fillId="0" borderId="22" xfId="0" applyBorder="1" applyAlignment="1">
      <alignment horizontal="center" vertical="center"/>
    </xf>
    <xf numFmtId="0" fontId="7" fillId="0" borderId="49" xfId="0" applyFont="1" applyBorder="1" applyAlignment="1">
      <alignment horizontal="center" vertical="center"/>
    </xf>
    <xf numFmtId="0" fontId="0" fillId="0" borderId="21" xfId="0" applyBorder="1" applyAlignment="1">
      <alignment horizontal="center" vertical="center"/>
    </xf>
    <xf numFmtId="0" fontId="0" fillId="0" borderId="18" xfId="0" applyBorder="1" applyAlignment="1">
      <alignment horizontal="center" vertical="center"/>
    </xf>
    <xf numFmtId="0" fontId="0" fillId="0" borderId="25" xfId="0" applyBorder="1" applyAlignment="1">
      <alignment horizontal="center" vertical="center"/>
    </xf>
    <xf numFmtId="0" fontId="0" fillId="0" borderId="49" xfId="0" applyBorder="1" applyAlignment="1">
      <alignment horizontal="center" vertical="center"/>
    </xf>
    <xf numFmtId="0" fontId="25" fillId="11" borderId="5" xfId="0" applyFont="1" applyFill="1" applyBorder="1" applyAlignment="1">
      <alignment horizontal="right" vertical="center"/>
    </xf>
    <xf numFmtId="38" fontId="0" fillId="0" borderId="28" xfId="2" applyFont="1" applyBorder="1" applyAlignment="1">
      <alignment vertical="center"/>
    </xf>
    <xf numFmtId="38" fontId="0" fillId="0" borderId="27" xfId="2" applyFont="1" applyBorder="1" applyAlignment="1">
      <alignment vertical="center"/>
    </xf>
    <xf numFmtId="38" fontId="0" fillId="0" borderId="3" xfId="2" applyFont="1" applyBorder="1" applyAlignment="1">
      <alignment vertical="center"/>
    </xf>
    <xf numFmtId="0" fontId="25" fillId="11" borderId="37" xfId="0" applyFont="1" applyFill="1" applyBorder="1" applyAlignment="1">
      <alignment horizontal="right" vertical="center"/>
    </xf>
    <xf numFmtId="0" fontId="25" fillId="11" borderId="35" xfId="0" applyFont="1" applyFill="1" applyBorder="1" applyAlignment="1">
      <alignment horizontal="center" vertical="center"/>
    </xf>
    <xf numFmtId="2" fontId="7" fillId="0" borderId="34" xfId="0" applyNumberFormat="1" applyFont="1" applyBorder="1">
      <alignment vertical="center"/>
    </xf>
    <xf numFmtId="0" fontId="7" fillId="0" borderId="34" xfId="0" applyFont="1" applyBorder="1">
      <alignment vertical="center"/>
    </xf>
    <xf numFmtId="38" fontId="0" fillId="0" borderId="41" xfId="2" applyFont="1" applyBorder="1" applyAlignment="1">
      <alignment vertical="center"/>
    </xf>
    <xf numFmtId="0" fontId="0" fillId="0" borderId="42" xfId="0" applyBorder="1">
      <alignment vertical="center"/>
    </xf>
    <xf numFmtId="38" fontId="0" fillId="0" borderId="39" xfId="2" applyFont="1" applyBorder="1" applyAlignment="1">
      <alignment vertical="center"/>
    </xf>
    <xf numFmtId="38" fontId="0" fillId="0" borderId="33" xfId="2" applyFont="1" applyBorder="1" applyAlignment="1">
      <alignment vertical="center"/>
    </xf>
    <xf numFmtId="0" fontId="25" fillId="11" borderId="9" xfId="0" applyFont="1" applyFill="1" applyBorder="1" applyAlignment="1">
      <alignment horizontal="center" vertical="center"/>
    </xf>
    <xf numFmtId="2" fontId="7" fillId="0" borderId="52" xfId="0" applyNumberFormat="1" applyFont="1" applyBorder="1">
      <alignment vertical="center"/>
    </xf>
    <xf numFmtId="0" fontId="7" fillId="0" borderId="52" xfId="0" applyFont="1" applyBorder="1">
      <alignment vertical="center"/>
    </xf>
    <xf numFmtId="0" fontId="0" fillId="0" borderId="55" xfId="0" applyBorder="1">
      <alignment vertical="center"/>
    </xf>
    <xf numFmtId="0" fontId="0" fillId="0" borderId="10" xfId="0" applyBorder="1">
      <alignment vertical="center"/>
    </xf>
    <xf numFmtId="0" fontId="0" fillId="0" borderId="59" xfId="0" applyBorder="1">
      <alignment vertical="center"/>
    </xf>
    <xf numFmtId="0" fontId="0" fillId="0" borderId="59" xfId="0" applyBorder="1" applyAlignment="1">
      <alignment horizontal="center" vertical="center"/>
    </xf>
    <xf numFmtId="0" fontId="0" fillId="0" borderId="60" xfId="0" applyBorder="1" applyAlignment="1">
      <alignment horizontal="center" vertical="center"/>
    </xf>
    <xf numFmtId="38" fontId="0" fillId="0" borderId="61" xfId="2" applyFont="1" applyBorder="1" applyAlignment="1">
      <alignment vertical="center"/>
    </xf>
    <xf numFmtId="38" fontId="0" fillId="0" borderId="63" xfId="2" applyFont="1" applyBorder="1" applyAlignment="1">
      <alignment vertical="center"/>
    </xf>
    <xf numFmtId="0" fontId="27" fillId="0" borderId="0" xfId="0" applyFont="1" applyAlignment="1"/>
    <xf numFmtId="0" fontId="25" fillId="6" borderId="1" xfId="0" applyFont="1" applyFill="1" applyBorder="1" applyAlignment="1">
      <alignment horizontal="left"/>
    </xf>
    <xf numFmtId="0" fontId="0" fillId="9" borderId="1" xfId="0" applyFill="1" applyBorder="1" applyAlignment="1">
      <alignment horizontal="center"/>
    </xf>
    <xf numFmtId="0" fontId="0" fillId="0" borderId="0" xfId="0" applyAlignment="1">
      <alignment horizontal="center"/>
    </xf>
    <xf numFmtId="0" fontId="22" fillId="8" borderId="0" xfId="0" applyFont="1" applyFill="1" applyAlignment="1">
      <alignment horizontal="center" vertical="center"/>
    </xf>
    <xf numFmtId="0" fontId="0" fillId="9" borderId="1" xfId="0" applyFill="1" applyBorder="1" applyAlignment="1">
      <alignment horizontal="center" vertical="center"/>
    </xf>
    <xf numFmtId="0" fontId="27" fillId="0" borderId="0" xfId="0" applyFont="1" applyAlignment="1">
      <alignment horizontal="center" vertical="center"/>
    </xf>
    <xf numFmtId="38" fontId="0" fillId="9" borderId="1" xfId="2" applyFont="1" applyFill="1" applyBorder="1" applyAlignment="1">
      <alignment horizontal="center"/>
    </xf>
    <xf numFmtId="38" fontId="0" fillId="0" borderId="1" xfId="20" applyFont="1" applyBorder="1" applyAlignment="1"/>
    <xf numFmtId="38" fontId="26" fillId="7" borderId="5" xfId="20" applyFont="1" applyFill="1" applyBorder="1" applyAlignment="1">
      <alignment horizontal="center" vertical="center"/>
    </xf>
    <xf numFmtId="38" fontId="0" fillId="7" borderId="22" xfId="20" applyFont="1" applyFill="1" applyBorder="1" applyAlignment="1"/>
    <xf numFmtId="38" fontId="0" fillId="0" borderId="1" xfId="20" applyFont="1" applyBorder="1" applyAlignment="1">
      <alignment horizontal="center" vertical="center"/>
    </xf>
    <xf numFmtId="38" fontId="26" fillId="7" borderId="28" xfId="20" applyFont="1" applyFill="1" applyBorder="1" applyAlignment="1">
      <alignment horizontal="center"/>
    </xf>
    <xf numFmtId="38" fontId="26" fillId="0" borderId="14" xfId="20" applyFont="1" applyBorder="1" applyAlignment="1"/>
    <xf numFmtId="38" fontId="0" fillId="0" borderId="14" xfId="20" applyFont="1" applyBorder="1" applyAlignment="1"/>
    <xf numFmtId="0" fontId="0" fillId="12" borderId="1" xfId="0" applyFill="1" applyBorder="1">
      <alignment vertical="center"/>
    </xf>
    <xf numFmtId="0" fontId="0" fillId="12" borderId="2" xfId="0" applyFill="1" applyBorder="1" applyAlignment="1">
      <alignment horizontal="left" vertical="center"/>
    </xf>
    <xf numFmtId="49" fontId="0" fillId="12" borderId="13" xfId="0" applyNumberFormat="1" applyFill="1" applyBorder="1" applyAlignment="1">
      <alignment horizontal="center" vertical="center"/>
    </xf>
    <xf numFmtId="38" fontId="0" fillId="12" borderId="1" xfId="20" applyFont="1" applyFill="1" applyBorder="1" applyAlignment="1">
      <alignment horizontal="center" vertical="center"/>
    </xf>
    <xf numFmtId="0" fontId="21" fillId="2" borderId="1" xfId="0" applyFont="1" applyFill="1" applyBorder="1" applyAlignment="1">
      <alignment horizontal="center" vertical="center"/>
    </xf>
    <xf numFmtId="0" fontId="21" fillId="12" borderId="1" xfId="0" applyFont="1" applyFill="1" applyBorder="1" applyAlignment="1">
      <alignment horizontal="center" vertical="center"/>
    </xf>
    <xf numFmtId="0" fontId="18" fillId="0" borderId="0" xfId="17" applyFont="1" applyFill="1" applyBorder="1">
      <alignment vertical="center"/>
    </xf>
    <xf numFmtId="2" fontId="0" fillId="0" borderId="34" xfId="0" applyNumberFormat="1" applyBorder="1">
      <alignment vertical="center"/>
    </xf>
    <xf numFmtId="2" fontId="7" fillId="0" borderId="66" xfId="0" applyNumberFormat="1" applyFont="1" applyBorder="1" applyAlignment="1">
      <alignment horizontal="right" vertical="center"/>
    </xf>
    <xf numFmtId="2" fontId="7" fillId="0" borderId="67" xfId="0" applyNumberFormat="1" applyFont="1" applyBorder="1" applyAlignment="1">
      <alignment horizontal="right" vertical="center"/>
    </xf>
    <xf numFmtId="2" fontId="7" fillId="0" borderId="68" xfId="0" applyNumberFormat="1" applyFont="1" applyBorder="1" applyAlignment="1">
      <alignment horizontal="right" vertical="center"/>
    </xf>
    <xf numFmtId="2" fontId="7" fillId="0" borderId="15" xfId="0" applyNumberFormat="1" applyFont="1" applyBorder="1" applyAlignment="1">
      <alignment horizontal="right" vertical="center"/>
    </xf>
    <xf numFmtId="0" fontId="28" fillId="0" borderId="0" xfId="0" applyFont="1">
      <alignment vertical="center"/>
    </xf>
    <xf numFmtId="0" fontId="29" fillId="0" borderId="0" xfId="0" applyFont="1">
      <alignment vertical="center"/>
    </xf>
    <xf numFmtId="40" fontId="7" fillId="0" borderId="15" xfId="0" applyNumberFormat="1" applyFont="1" applyBorder="1">
      <alignment vertical="center"/>
    </xf>
    <xf numFmtId="40" fontId="7" fillId="0" borderId="7" xfId="0" applyNumberFormat="1" applyFont="1" applyBorder="1">
      <alignment vertical="center"/>
    </xf>
    <xf numFmtId="40" fontId="7" fillId="0" borderId="69" xfId="0" applyNumberFormat="1" applyFont="1" applyBorder="1">
      <alignment vertical="center"/>
    </xf>
    <xf numFmtId="38" fontId="7" fillId="0" borderId="70" xfId="2" applyFont="1" applyBorder="1" applyAlignment="1">
      <alignment vertical="center"/>
    </xf>
    <xf numFmtId="2" fontId="0" fillId="0" borderId="62" xfId="0" applyNumberFormat="1" applyBorder="1">
      <alignment vertical="center"/>
    </xf>
    <xf numFmtId="40" fontId="7" fillId="0" borderId="71" xfId="0" applyNumberFormat="1" applyFont="1" applyBorder="1">
      <alignment vertical="center"/>
    </xf>
    <xf numFmtId="2" fontId="7" fillId="0" borderId="71" xfId="0" applyNumberFormat="1" applyFont="1" applyBorder="1">
      <alignment vertical="center"/>
    </xf>
    <xf numFmtId="0" fontId="7" fillId="0" borderId="71" xfId="0" applyFont="1" applyBorder="1">
      <alignment vertical="center"/>
    </xf>
    <xf numFmtId="2" fontId="0" fillId="0" borderId="72" xfId="0" applyNumberFormat="1" applyBorder="1">
      <alignment vertical="center"/>
    </xf>
    <xf numFmtId="2" fontId="0" fillId="0" borderId="73" xfId="0" applyNumberFormat="1" applyBorder="1">
      <alignment vertical="center"/>
    </xf>
    <xf numFmtId="2" fontId="0" fillId="0" borderId="71" xfId="0" applyNumberFormat="1" applyBorder="1">
      <alignment vertical="center"/>
    </xf>
    <xf numFmtId="2" fontId="0" fillId="0" borderId="74" xfId="0" applyNumberFormat="1" applyBorder="1">
      <alignment vertical="center"/>
    </xf>
    <xf numFmtId="38" fontId="7" fillId="0" borderId="3" xfId="0" applyNumberFormat="1" applyFont="1" applyBorder="1">
      <alignment vertical="center"/>
    </xf>
    <xf numFmtId="0" fontId="7" fillId="0" borderId="3" xfId="0" applyFont="1" applyBorder="1">
      <alignment vertical="center"/>
    </xf>
    <xf numFmtId="38" fontId="0" fillId="0" borderId="28" xfId="0" applyNumberFormat="1" applyBorder="1">
      <alignment vertical="center"/>
    </xf>
    <xf numFmtId="38" fontId="0" fillId="0" borderId="3" xfId="0" applyNumberFormat="1" applyBorder="1">
      <alignment vertical="center"/>
    </xf>
    <xf numFmtId="38" fontId="0" fillId="0" borderId="63" xfId="0" applyNumberFormat="1" applyBorder="1">
      <alignment vertical="center"/>
    </xf>
    <xf numFmtId="41" fontId="7" fillId="0" borderId="71" xfId="0" applyNumberFormat="1" applyFont="1" applyBorder="1">
      <alignment vertical="center"/>
    </xf>
    <xf numFmtId="2" fontId="0" fillId="0" borderId="52" xfId="0" applyNumberFormat="1" applyBorder="1">
      <alignment vertical="center"/>
    </xf>
    <xf numFmtId="2" fontId="0" fillId="0" borderId="64" xfId="0" applyNumberFormat="1" applyBorder="1">
      <alignment vertical="center"/>
    </xf>
    <xf numFmtId="2" fontId="0" fillId="0" borderId="56" xfId="0" applyNumberFormat="1" applyBorder="1">
      <alignment vertical="center"/>
    </xf>
    <xf numFmtId="0" fontId="0" fillId="0" borderId="2" xfId="0" applyBorder="1" applyAlignment="1">
      <alignment horizontal="left" vertical="center"/>
    </xf>
    <xf numFmtId="0" fontId="0" fillId="0" borderId="4" xfId="0" applyBorder="1" applyAlignment="1">
      <alignment horizontal="left" vertical="center"/>
    </xf>
    <xf numFmtId="0" fontId="0" fillId="0" borderId="1" xfId="0" applyBorder="1" applyAlignment="1">
      <alignment horizontal="center" vertical="center" wrapText="1"/>
    </xf>
    <xf numFmtId="0" fontId="21" fillId="0" borderId="2" xfId="0" applyFont="1" applyBorder="1" applyAlignment="1">
      <alignment horizontal="left" vertical="center"/>
    </xf>
    <xf numFmtId="0" fontId="21" fillId="0" borderId="4" xfId="0" applyFont="1" applyBorder="1" applyAlignment="1">
      <alignment horizontal="left" vertical="center"/>
    </xf>
    <xf numFmtId="0" fontId="21" fillId="2" borderId="2" xfId="0" applyFont="1" applyFill="1" applyBorder="1" applyAlignment="1">
      <alignment horizontal="center" vertical="center"/>
    </xf>
    <xf numFmtId="0" fontId="21" fillId="2" borderId="4" xfId="0" applyFont="1" applyFill="1" applyBorder="1" applyAlignment="1">
      <alignment horizontal="center" vertical="center"/>
    </xf>
    <xf numFmtId="0" fontId="0" fillId="0" borderId="0" xfId="0" applyAlignment="1">
      <alignment horizontal="left" vertical="top" wrapText="1"/>
    </xf>
    <xf numFmtId="0" fontId="26" fillId="6" borderId="2" xfId="0" applyFont="1" applyFill="1" applyBorder="1" applyAlignment="1">
      <alignment horizontal="left"/>
    </xf>
    <xf numFmtId="0" fontId="26" fillId="6" borderId="4" xfId="0" applyFont="1" applyFill="1" applyBorder="1" applyAlignment="1">
      <alignment horizontal="left"/>
    </xf>
    <xf numFmtId="0" fontId="26" fillId="6" borderId="3" xfId="0" applyFont="1" applyFill="1" applyBorder="1" applyAlignment="1">
      <alignment horizontal="left"/>
    </xf>
    <xf numFmtId="176" fontId="26" fillId="6" borderId="2" xfId="0" applyNumberFormat="1" applyFont="1" applyFill="1" applyBorder="1" applyAlignment="1">
      <alignment horizontal="left" vertical="center"/>
    </xf>
    <xf numFmtId="176" fontId="26" fillId="6" borderId="4" xfId="0" applyNumberFormat="1" applyFont="1" applyFill="1" applyBorder="1" applyAlignment="1">
      <alignment horizontal="left" vertical="center"/>
    </xf>
    <xf numFmtId="176" fontId="26" fillId="6" borderId="3" xfId="0" applyNumberFormat="1" applyFont="1" applyFill="1" applyBorder="1" applyAlignment="1">
      <alignment horizontal="left" vertical="center"/>
    </xf>
    <xf numFmtId="38" fontId="26" fillId="6" borderId="18" xfId="20" applyFont="1" applyFill="1" applyBorder="1" applyAlignment="1">
      <alignment horizontal="left" vertical="center"/>
    </xf>
    <xf numFmtId="38" fontId="26" fillId="6" borderId="26" xfId="20" applyFont="1" applyFill="1" applyBorder="1" applyAlignment="1">
      <alignment horizontal="left" vertical="center"/>
    </xf>
    <xf numFmtId="38" fontId="26" fillId="6" borderId="27" xfId="20" applyFont="1" applyFill="1" applyBorder="1" applyAlignment="1">
      <alignment horizontal="left" vertical="center"/>
    </xf>
    <xf numFmtId="0" fontId="25" fillId="6" borderId="1" xfId="0" applyFont="1" applyFill="1" applyBorder="1" applyAlignment="1">
      <alignment horizontal="left"/>
    </xf>
    <xf numFmtId="38" fontId="26" fillId="7" borderId="24" xfId="20" applyFont="1" applyFill="1" applyBorder="1" applyAlignment="1">
      <alignment horizontal="center" vertical="center"/>
    </xf>
    <xf numFmtId="38" fontId="26" fillId="7" borderId="5" xfId="20" applyFont="1" applyFill="1" applyBorder="1" applyAlignment="1">
      <alignment horizontal="center" vertical="center"/>
    </xf>
    <xf numFmtId="38" fontId="26" fillId="7" borderId="21" xfId="20" applyFont="1" applyFill="1" applyBorder="1" applyAlignment="1">
      <alignment horizontal="center"/>
    </xf>
    <xf numFmtId="38" fontId="26" fillId="7" borderId="28" xfId="20" applyFont="1" applyFill="1" applyBorder="1" applyAlignment="1">
      <alignment horizontal="center"/>
    </xf>
    <xf numFmtId="0" fontId="0" fillId="0" borderId="1" xfId="0" applyBorder="1" applyAlignment="1">
      <alignment horizontal="left" vertical="center"/>
    </xf>
    <xf numFmtId="38" fontId="0" fillId="0" borderId="1" xfId="20" applyFont="1" applyBorder="1" applyAlignment="1">
      <alignment horizontal="left" vertical="center"/>
    </xf>
    <xf numFmtId="0" fontId="25" fillId="11" borderId="33" xfId="0" applyFont="1" applyFill="1" applyBorder="1" applyAlignment="1">
      <alignment horizontal="center" vertical="center"/>
    </xf>
    <xf numFmtId="0" fontId="25" fillId="11" borderId="1" xfId="0" applyFont="1" applyFill="1" applyBorder="1" applyAlignment="1">
      <alignment horizontal="center" vertical="center"/>
    </xf>
    <xf numFmtId="0" fontId="25" fillId="11" borderId="34" xfId="0" applyFont="1" applyFill="1" applyBorder="1" applyAlignment="1">
      <alignment horizontal="center" vertical="center"/>
    </xf>
    <xf numFmtId="0" fontId="25" fillId="11" borderId="3" xfId="0" applyFont="1" applyFill="1" applyBorder="1" applyAlignment="1">
      <alignment horizontal="center" vertical="center"/>
    </xf>
    <xf numFmtId="38" fontId="7" fillId="0" borderId="6" xfId="0" applyNumberFormat="1" applyFont="1" applyBorder="1" applyAlignment="1">
      <alignment horizontal="right" vertical="center"/>
    </xf>
    <xf numFmtId="38" fontId="7" fillId="0" borderId="12" xfId="0" applyNumberFormat="1" applyFont="1" applyBorder="1" applyAlignment="1">
      <alignment horizontal="right" vertical="center"/>
    </xf>
    <xf numFmtId="38" fontId="7" fillId="0" borderId="16" xfId="0" applyNumberFormat="1" applyFont="1" applyBorder="1" applyAlignment="1">
      <alignment horizontal="right" vertical="center"/>
    </xf>
    <xf numFmtId="177" fontId="7" fillId="0" borderId="6" xfId="0" applyNumberFormat="1" applyFont="1" applyBorder="1" applyAlignment="1">
      <alignment horizontal="right" vertical="center"/>
    </xf>
    <xf numFmtId="177" fontId="7" fillId="0" borderId="12" xfId="0" applyNumberFormat="1" applyFont="1" applyBorder="1" applyAlignment="1">
      <alignment horizontal="right" vertical="center"/>
    </xf>
    <xf numFmtId="177" fontId="7" fillId="0" borderId="16" xfId="0" applyNumberFormat="1" applyFont="1" applyBorder="1" applyAlignment="1">
      <alignment horizontal="right" vertical="center"/>
    </xf>
    <xf numFmtId="0" fontId="22" fillId="10" borderId="48" xfId="0" applyFont="1" applyFill="1" applyBorder="1" applyAlignment="1">
      <alignment horizontal="left" vertical="center"/>
    </xf>
    <xf numFmtId="0" fontId="7" fillId="0" borderId="6" xfId="0" applyFont="1" applyBorder="1" applyAlignment="1">
      <alignment horizontal="left" vertical="center"/>
    </xf>
    <xf numFmtId="0" fontId="7" fillId="0" borderId="12" xfId="0" applyFont="1" applyBorder="1" applyAlignment="1">
      <alignment horizontal="left" vertical="center"/>
    </xf>
    <xf numFmtId="0" fontId="7" fillId="0" borderId="16" xfId="0" applyFont="1" applyBorder="1" applyAlignment="1">
      <alignment horizontal="left" vertical="center"/>
    </xf>
    <xf numFmtId="0" fontId="7" fillId="0" borderId="6" xfId="0" applyFont="1" applyBorder="1" applyAlignment="1">
      <alignment horizontal="center" vertical="center"/>
    </xf>
    <xf numFmtId="0" fontId="7" fillId="0" borderId="12" xfId="0" applyFont="1" applyBorder="1" applyAlignment="1">
      <alignment horizontal="center" vertical="center"/>
    </xf>
    <xf numFmtId="0" fontId="7" fillId="0" borderId="16" xfId="0" applyFont="1" applyBorder="1" applyAlignment="1">
      <alignment horizontal="center" vertical="center"/>
    </xf>
    <xf numFmtId="177" fontId="7" fillId="0" borderId="35" xfId="0" applyNumberFormat="1" applyFont="1" applyBorder="1" applyAlignment="1">
      <alignment horizontal="right" vertical="center"/>
    </xf>
    <xf numFmtId="177" fontId="7" fillId="0" borderId="36" xfId="0" applyNumberFormat="1" applyFont="1" applyBorder="1" applyAlignment="1">
      <alignment horizontal="right" vertical="center"/>
    </xf>
    <xf numFmtId="177" fontId="7" fillId="0" borderId="38" xfId="0" applyNumberFormat="1" applyFont="1" applyBorder="1" applyAlignment="1">
      <alignment horizontal="right" vertical="center"/>
    </xf>
    <xf numFmtId="0" fontId="25" fillId="11" borderId="2" xfId="0" applyFont="1" applyFill="1" applyBorder="1" applyAlignment="1">
      <alignment horizontal="center" vertical="center"/>
    </xf>
    <xf numFmtId="38" fontId="7" fillId="0" borderId="14" xfId="0" applyNumberFormat="1" applyFont="1" applyBorder="1" applyAlignment="1">
      <alignment horizontal="right" vertical="center"/>
    </xf>
    <xf numFmtId="0" fontId="7" fillId="0" borderId="1" xfId="0" applyFont="1" applyBorder="1" applyAlignment="1">
      <alignment horizontal="right" vertical="center"/>
    </xf>
    <xf numFmtId="0" fontId="7" fillId="0" borderId="22" xfId="0" applyFont="1" applyBorder="1" applyAlignment="1">
      <alignment horizontal="right" vertical="center"/>
    </xf>
    <xf numFmtId="177" fontId="7" fillId="0" borderId="14" xfId="0" applyNumberFormat="1" applyFont="1" applyBorder="1" applyAlignment="1">
      <alignment horizontal="right" vertical="center"/>
    </xf>
    <xf numFmtId="177" fontId="7" fillId="0" borderId="1" xfId="0" applyNumberFormat="1" applyFont="1" applyBorder="1" applyAlignment="1">
      <alignment horizontal="right" vertical="center"/>
    </xf>
    <xf numFmtId="177" fontId="7" fillId="0" borderId="22" xfId="0" applyNumberFormat="1" applyFont="1" applyBorder="1" applyAlignment="1">
      <alignment horizontal="right" vertical="center"/>
    </xf>
    <xf numFmtId="0" fontId="7" fillId="0" borderId="14" xfId="0" applyFont="1" applyBorder="1">
      <alignment vertical="center"/>
    </xf>
    <xf numFmtId="0" fontId="7" fillId="0" borderId="1" xfId="0" applyFont="1" applyBorder="1">
      <alignment vertical="center"/>
    </xf>
    <xf numFmtId="0" fontId="7" fillId="0" borderId="22" xfId="0" applyFont="1" applyBorder="1">
      <alignment vertical="center"/>
    </xf>
    <xf numFmtId="0" fontId="7" fillId="0" borderId="14" xfId="0" applyFont="1" applyBorder="1" applyAlignment="1">
      <alignment horizontal="center" vertical="center"/>
    </xf>
    <xf numFmtId="0" fontId="7" fillId="0" borderId="1" xfId="0" applyFont="1" applyBorder="1" applyAlignment="1">
      <alignment horizontal="center" vertical="center"/>
    </xf>
    <xf numFmtId="0" fontId="7" fillId="0" borderId="22" xfId="0" applyFont="1" applyBorder="1" applyAlignment="1">
      <alignment horizontal="center" vertical="center"/>
    </xf>
    <xf numFmtId="177" fontId="7" fillId="0" borderId="40" xfId="0" applyNumberFormat="1" applyFont="1" applyBorder="1" applyAlignment="1">
      <alignment horizontal="right" vertical="center"/>
    </xf>
    <xf numFmtId="177" fontId="7" fillId="0" borderId="34" xfId="0" applyNumberFormat="1" applyFont="1" applyBorder="1" applyAlignment="1">
      <alignment horizontal="right" vertical="center"/>
    </xf>
    <xf numFmtId="177" fontId="7" fillId="0" borderId="42" xfId="0" applyNumberFormat="1" applyFont="1" applyBorder="1" applyAlignment="1">
      <alignment horizontal="right" vertical="center"/>
    </xf>
    <xf numFmtId="38" fontId="0" fillId="0" borderId="27" xfId="0" applyNumberFormat="1" applyBorder="1">
      <alignment vertical="center"/>
    </xf>
    <xf numFmtId="38" fontId="0" fillId="0" borderId="3" xfId="0" applyNumberFormat="1" applyBorder="1">
      <alignment vertical="center"/>
    </xf>
    <xf numFmtId="2" fontId="0" fillId="0" borderId="40" xfId="0" applyNumberFormat="1" applyBorder="1">
      <alignment vertical="center"/>
    </xf>
    <xf numFmtId="2" fontId="0" fillId="0" borderId="34" xfId="0" applyNumberFormat="1" applyBorder="1">
      <alignment vertical="center"/>
    </xf>
    <xf numFmtId="2" fontId="0" fillId="0" borderId="54" xfId="0" applyNumberFormat="1" applyBorder="1">
      <alignment vertical="center"/>
    </xf>
    <xf numFmtId="2" fontId="0" fillId="0" borderId="52" xfId="0" applyNumberFormat="1" applyBorder="1">
      <alignment vertical="center"/>
    </xf>
    <xf numFmtId="0" fontId="25" fillId="11" borderId="17" xfId="0" applyFont="1" applyFill="1" applyBorder="1" applyAlignment="1">
      <alignment horizontal="center" vertical="center"/>
    </xf>
    <xf numFmtId="0" fontId="25" fillId="11" borderId="8" xfId="0" applyFont="1" applyFill="1" applyBorder="1" applyAlignment="1">
      <alignment horizontal="center" vertical="center"/>
    </xf>
    <xf numFmtId="0" fontId="25" fillId="11" borderId="6" xfId="0" applyFont="1" applyFill="1" applyBorder="1" applyAlignment="1">
      <alignment horizontal="center" vertical="center"/>
    </xf>
    <xf numFmtId="0" fontId="25" fillId="11" borderId="24" xfId="0" applyFont="1" applyFill="1" applyBorder="1" applyAlignment="1">
      <alignment horizontal="center" vertical="center"/>
    </xf>
    <xf numFmtId="0" fontId="25" fillId="11" borderId="52" xfId="0" applyFont="1" applyFill="1" applyBorder="1" applyAlignment="1">
      <alignment horizontal="center" vertical="center"/>
    </xf>
    <xf numFmtId="38" fontId="7" fillId="0" borderId="14" xfId="0" applyNumberFormat="1" applyFont="1" applyBorder="1">
      <alignment vertical="center"/>
    </xf>
    <xf numFmtId="38" fontId="7" fillId="0" borderId="1" xfId="0" applyNumberFormat="1" applyFont="1" applyBorder="1">
      <alignment vertical="center"/>
    </xf>
    <xf numFmtId="40" fontId="7" fillId="0" borderId="54" xfId="0" applyNumberFormat="1" applyFont="1" applyBorder="1">
      <alignment vertical="center"/>
    </xf>
    <xf numFmtId="40" fontId="7" fillId="0" borderId="52" xfId="0" applyNumberFormat="1" applyFont="1" applyBorder="1">
      <alignment vertical="center"/>
    </xf>
    <xf numFmtId="38" fontId="7" fillId="0" borderId="3" xfId="0" applyNumberFormat="1" applyFont="1" applyBorder="1">
      <alignment vertical="center"/>
    </xf>
    <xf numFmtId="0" fontId="0" fillId="0" borderId="57" xfId="0" applyBorder="1" applyAlignment="1">
      <alignment horizontal="center" vertical="center" textRotation="255"/>
    </xf>
    <xf numFmtId="0" fontId="0" fillId="0" borderId="58" xfId="0" applyBorder="1" applyAlignment="1">
      <alignment horizontal="center" vertical="center" textRotation="255"/>
    </xf>
    <xf numFmtId="0" fontId="0" fillId="0" borderId="65" xfId="0" applyBorder="1" applyAlignment="1">
      <alignment horizontal="center" vertical="center" textRotation="255"/>
    </xf>
    <xf numFmtId="0" fontId="0" fillId="0" borderId="15" xfId="0" applyBorder="1">
      <alignment vertical="center"/>
    </xf>
    <xf numFmtId="0" fontId="0" fillId="0" borderId="7" xfId="0" applyBorder="1">
      <alignment vertical="center"/>
    </xf>
    <xf numFmtId="0" fontId="0" fillId="0" borderId="15" xfId="0" applyBorder="1" applyAlignment="1">
      <alignment horizontal="center" vertical="center"/>
    </xf>
    <xf numFmtId="0" fontId="0" fillId="0" borderId="7" xfId="0" applyBorder="1" applyAlignment="1">
      <alignment horizontal="center" vertical="center"/>
    </xf>
    <xf numFmtId="0" fontId="0" fillId="0" borderId="6" xfId="0" applyBorder="1">
      <alignment vertical="center"/>
    </xf>
    <xf numFmtId="0" fontId="0" fillId="0" borderId="6" xfId="0" applyBorder="1" applyAlignment="1">
      <alignment horizontal="center" vertical="center"/>
    </xf>
    <xf numFmtId="0" fontId="22" fillId="10" borderId="50" xfId="0" applyFont="1" applyFill="1" applyBorder="1" applyAlignment="1">
      <alignment horizontal="left"/>
    </xf>
    <xf numFmtId="0" fontId="22" fillId="10" borderId="11" xfId="0" applyFont="1" applyFill="1" applyBorder="1" applyAlignment="1">
      <alignment horizontal="left"/>
    </xf>
    <xf numFmtId="0" fontId="22" fillId="10" borderId="51" xfId="0" applyFont="1" applyFill="1" applyBorder="1" applyAlignment="1">
      <alignment horizontal="left"/>
    </xf>
    <xf numFmtId="0" fontId="7" fillId="0" borderId="53" xfId="0" applyFont="1" applyBorder="1" applyAlignment="1">
      <alignment horizontal="center" vertical="center" textRotation="255"/>
    </xf>
    <xf numFmtId="0" fontId="7" fillId="0" borderId="17" xfId="0" applyFont="1" applyBorder="1" applyAlignment="1">
      <alignment horizontal="center" vertical="center" textRotation="255"/>
    </xf>
    <xf numFmtId="40" fontId="7" fillId="0" borderId="40" xfId="0" applyNumberFormat="1" applyFont="1" applyBorder="1">
      <alignment vertical="center"/>
    </xf>
    <xf numFmtId="40" fontId="7" fillId="0" borderId="34" xfId="0" applyNumberFormat="1" applyFont="1" applyBorder="1">
      <alignment vertical="center"/>
    </xf>
    <xf numFmtId="38" fontId="0" fillId="0" borderId="0" xfId="0" applyNumberFormat="1" applyAlignment="1"/>
    <xf numFmtId="38" fontId="30" fillId="12" borderId="1" xfId="20" applyFont="1" applyFill="1" applyBorder="1" applyAlignment="1">
      <alignment horizontal="center" vertical="center"/>
    </xf>
    <xf numFmtId="38" fontId="7" fillId="0" borderId="41" xfId="2" applyFont="1" applyBorder="1" applyAlignment="1">
      <alignment vertical="center"/>
    </xf>
    <xf numFmtId="2" fontId="7" fillId="0" borderId="72" xfId="0" applyNumberFormat="1" applyFont="1" applyBorder="1">
      <alignment vertical="center"/>
    </xf>
    <xf numFmtId="38" fontId="7" fillId="0" borderId="28" xfId="0" applyNumberFormat="1" applyFont="1" applyBorder="1">
      <alignment vertical="center"/>
    </xf>
    <xf numFmtId="2" fontId="7" fillId="0" borderId="42" xfId="0" applyNumberFormat="1" applyFont="1" applyBorder="1">
      <alignment vertical="center"/>
    </xf>
    <xf numFmtId="2" fontId="7" fillId="0" borderId="73" xfId="0" applyNumberFormat="1" applyFont="1" applyBorder="1">
      <alignment vertical="center"/>
    </xf>
    <xf numFmtId="38" fontId="7" fillId="0" borderId="27" xfId="0" applyNumberFormat="1" applyFont="1" applyBorder="1">
      <alignment vertical="center"/>
    </xf>
    <xf numFmtId="2" fontId="7" fillId="0" borderId="40" xfId="0" applyNumberFormat="1" applyFont="1" applyBorder="1">
      <alignment vertical="center"/>
    </xf>
    <xf numFmtId="2" fontId="7" fillId="0" borderId="34" xfId="0" applyNumberFormat="1" applyFont="1" applyBorder="1">
      <alignment vertical="center"/>
    </xf>
    <xf numFmtId="38" fontId="7" fillId="0" borderId="61" xfId="2" applyFont="1" applyBorder="1" applyAlignment="1">
      <alignment vertical="center"/>
    </xf>
    <xf numFmtId="2" fontId="7" fillId="0" borderId="74" xfId="0" applyNumberFormat="1" applyFont="1" applyBorder="1">
      <alignment vertical="center"/>
    </xf>
    <xf numFmtId="38" fontId="7" fillId="0" borderId="63" xfId="0" applyNumberFormat="1" applyFont="1" applyBorder="1">
      <alignment vertical="center"/>
    </xf>
    <xf numFmtId="2" fontId="7" fillId="0" borderId="62" xfId="0" applyNumberFormat="1" applyFont="1" applyBorder="1">
      <alignment vertical="center"/>
    </xf>
  </cellXfs>
  <cellStyles count="21">
    <cellStyle name="Hyperlink" xfId="17" xr:uid="{89F7C3BE-670D-4437-8864-26E80C8E283D}"/>
    <cellStyle name="パーセント 2" xfId="5" xr:uid="{DB7C8C82-0E33-4667-8F18-D1BA10BDB5AE}"/>
    <cellStyle name="ハイパーリンク" xfId="6" builtinId="8"/>
    <cellStyle name="ハイパーリンク 2" xfId="9" xr:uid="{F96FC439-8367-4BA6-80A0-135A2DC219F1}"/>
    <cellStyle name="ハイパーリンク 3" xfId="13" xr:uid="{BCB90F3D-9098-4BE6-B152-96E13B4763AA}"/>
    <cellStyle name="ハイパーリンク 4" xfId="15" xr:uid="{4C98B956-64CA-49FC-A20B-9A06DCDA09F8}"/>
    <cellStyle name="桁区切り" xfId="20" builtinId="6"/>
    <cellStyle name="桁区切り 2" xfId="2" xr:uid="{4776E651-0B8F-4F94-83B7-692A99FBA5DE}"/>
    <cellStyle name="桁区切り 2 2" xfId="11" xr:uid="{0041E535-B413-409A-81E5-834E65E3A501}"/>
    <cellStyle name="桁区切り 2 2 2" xfId="18" xr:uid="{381D82E9-C580-49E9-9FE2-21CE445C0A6C}"/>
    <cellStyle name="桁区切り 2 3" xfId="8" xr:uid="{D9D76ECB-BE3D-42AE-A68D-A4094D3B2D31}"/>
    <cellStyle name="桁区切り 3" xfId="4" xr:uid="{B1D8AF50-8152-4605-97A8-0BC00EB7747F}"/>
    <cellStyle name="標準" xfId="0" builtinId="0"/>
    <cellStyle name="標準 2" xfId="1" xr:uid="{021E87B9-2CB5-446B-8A8E-B9BE08F389F3}"/>
    <cellStyle name="標準 2 2" xfId="10" xr:uid="{F286227E-95AA-428B-B202-5B1287903F40}"/>
    <cellStyle name="標準 2 3" xfId="7" xr:uid="{9D925B9C-FD27-428E-8851-99DFC8CA427C}"/>
    <cellStyle name="標準 3" xfId="12" xr:uid="{CA21286E-510D-41D3-BC0B-35A36C545283}"/>
    <cellStyle name="標準 3 2" xfId="16" xr:uid="{EE7A7C6F-382A-4E7B-AA59-6C43E0408753}"/>
    <cellStyle name="標準 3 3" xfId="19" xr:uid="{DBF61B35-952D-4E1B-B408-1B7A010AB7BD}"/>
    <cellStyle name="標準 4" xfId="14" xr:uid="{523EB66E-D449-4F62-948F-C283A40120C1}"/>
    <cellStyle name="標準 5" xfId="3" xr:uid="{227E7DC4-4AF0-409E-84EA-7B05C2EAC32F}"/>
  </cellStyles>
  <dxfs count="0"/>
  <tableStyles count="0" defaultTableStyle="TableStyleMedium2" defaultPivotStyle="PivotStyleLight16"/>
  <colors>
    <mruColors>
      <color rgb="FF0000FF"/>
      <color rgb="FFFFDD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561E1-E1FE-48D4-AAA7-7EB80DA7A901}">
  <dimension ref="A1:B10"/>
  <sheetViews>
    <sheetView tabSelected="1" zoomScale="130" zoomScaleNormal="130" workbookViewId="0"/>
  </sheetViews>
  <sheetFormatPr defaultRowHeight="18.75" x14ac:dyDescent="0.4"/>
  <cols>
    <col min="2" max="2" width="48.25" customWidth="1"/>
  </cols>
  <sheetData>
    <row r="1" spans="1:2" ht="43.5" customHeight="1" x14ac:dyDescent="0.4">
      <c r="A1" s="17"/>
      <c r="B1" s="19" t="s">
        <v>0</v>
      </c>
    </row>
    <row r="2" spans="1:2" ht="21" x14ac:dyDescent="0.4">
      <c r="A2" s="20"/>
      <c r="B2" s="21"/>
    </row>
    <row r="3" spans="1:2" x14ac:dyDescent="0.4">
      <c r="A3" s="20">
        <v>1</v>
      </c>
      <c r="B3" s="18" t="s">
        <v>1</v>
      </c>
    </row>
    <row r="4" spans="1:2" x14ac:dyDescent="0.4">
      <c r="A4" s="20">
        <v>2</v>
      </c>
      <c r="B4" s="18" t="s">
        <v>2</v>
      </c>
    </row>
    <row r="5" spans="1:2" x14ac:dyDescent="0.4">
      <c r="A5" s="20">
        <v>3</v>
      </c>
      <c r="B5" s="18" t="s">
        <v>3</v>
      </c>
    </row>
    <row r="6" spans="1:2" x14ac:dyDescent="0.4">
      <c r="A6" s="20">
        <v>4</v>
      </c>
      <c r="B6" s="18" t="s">
        <v>4</v>
      </c>
    </row>
    <row r="7" spans="1:2" x14ac:dyDescent="0.4">
      <c r="A7" s="20">
        <v>5</v>
      </c>
      <c r="B7" s="18" t="s">
        <v>5</v>
      </c>
    </row>
    <row r="8" spans="1:2" x14ac:dyDescent="0.4">
      <c r="A8" s="20">
        <v>6</v>
      </c>
      <c r="B8" s="18" t="s">
        <v>6</v>
      </c>
    </row>
    <row r="9" spans="1:2" ht="19.5" x14ac:dyDescent="0.4">
      <c r="A9" s="20"/>
      <c r="B9" s="22"/>
    </row>
    <row r="10" spans="1:2" ht="19.5" x14ac:dyDescent="0.4">
      <c r="A10" s="20"/>
      <c r="B10" s="145"/>
    </row>
  </sheetData>
  <phoneticPr fontId="1"/>
  <hyperlinks>
    <hyperlink ref="B3" location="GHG排出量!A1" display="GHG排出量" xr:uid="{D673DE24-B928-4EA7-93E7-318F8382D184}"/>
    <hyperlink ref="B4" location="廃棄物排出量!A1" display="廃棄物排出量" xr:uid="{91E4FD9A-70FB-4187-B7AF-4DC71C0DC7A6}"/>
    <hyperlink ref="B5" location="VOC排出量!A1" display="VOC排出量" xr:uid="{87BC1DE7-A507-4325-8901-12DA8F94ECD9}"/>
    <hyperlink ref="B6" location="取水!A1" display="取水" xr:uid="{523B1305-E68F-42E3-B6D0-1A7B24196A7F}"/>
    <hyperlink ref="B7" location="排水!A1" display="排水" xr:uid="{A5F3663A-8061-48FC-9D0F-F828A871C3B8}"/>
    <hyperlink ref="B8" location="グラフ!A1" display="グラフ" xr:uid="{8FEAD42C-B2F2-42B3-8F56-962D8888D7C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427D1-B67F-4EA6-B890-2ECD690BF288}">
  <sheetPr>
    <pageSetUpPr fitToPage="1"/>
  </sheetPr>
  <dimension ref="A2:J24"/>
  <sheetViews>
    <sheetView view="pageLayout" topLeftCell="C1" zoomScale="85" zoomScaleNormal="100" zoomScalePageLayoutView="85" workbookViewId="0">
      <selection activeCell="C17" sqref="C17"/>
    </sheetView>
  </sheetViews>
  <sheetFormatPr defaultRowHeight="15.75" customHeight="1" x14ac:dyDescent="0.4"/>
  <cols>
    <col min="1" max="1" width="29.5" customWidth="1"/>
    <col min="2" max="2" width="18.75" customWidth="1"/>
    <col min="3" max="3" width="50.375" customWidth="1"/>
    <col min="4" max="4" width="12.875" customWidth="1"/>
    <col min="5" max="9" width="11.5" customWidth="1"/>
    <col min="10" max="10" width="11.625" customWidth="1"/>
    <col min="11" max="11" width="50.75" customWidth="1"/>
  </cols>
  <sheetData>
    <row r="2" spans="1:10" ht="25.5" x14ac:dyDescent="0.4">
      <c r="A2" s="25" t="s">
        <v>7</v>
      </c>
      <c r="B2" s="26"/>
      <c r="C2" s="26"/>
      <c r="D2" s="26"/>
      <c r="E2" s="26"/>
      <c r="F2" s="26"/>
      <c r="G2" s="26"/>
      <c r="H2" s="26"/>
      <c r="I2" s="26"/>
      <c r="J2" s="26"/>
    </row>
    <row r="3" spans="1:10" ht="18.75" x14ac:dyDescent="0.4">
      <c r="A3" s="179" t="s">
        <v>8</v>
      </c>
      <c r="B3" s="180"/>
      <c r="C3" s="180"/>
      <c r="D3" s="143" t="s">
        <v>9</v>
      </c>
      <c r="E3" s="143" t="s">
        <v>10</v>
      </c>
      <c r="F3" s="143" t="s">
        <v>11</v>
      </c>
      <c r="G3" s="143" t="s">
        <v>12</v>
      </c>
      <c r="H3" s="143" t="s">
        <v>13</v>
      </c>
      <c r="I3" s="143" t="s">
        <v>14</v>
      </c>
      <c r="J3" s="143" t="s">
        <v>15</v>
      </c>
    </row>
    <row r="4" spans="1:10" ht="18.75" x14ac:dyDescent="0.4">
      <c r="A4" s="24" t="s">
        <v>16</v>
      </c>
      <c r="B4" s="29" t="s">
        <v>17</v>
      </c>
      <c r="C4" s="30"/>
      <c r="D4" s="24" t="s">
        <v>18</v>
      </c>
      <c r="E4" s="14">
        <v>46926.781902483999</v>
      </c>
      <c r="F4" s="14">
        <v>46328.286906593989</v>
      </c>
      <c r="G4" s="14">
        <v>44600.263688991996</v>
      </c>
      <c r="H4" s="14">
        <v>40172.22356092</v>
      </c>
      <c r="I4" s="14">
        <v>35256</v>
      </c>
      <c r="J4" s="14">
        <v>35280</v>
      </c>
    </row>
    <row r="5" spans="1:10" ht="18.75" x14ac:dyDescent="0.4">
      <c r="A5" s="24" t="s">
        <v>19</v>
      </c>
      <c r="B5" s="29" t="s">
        <v>20</v>
      </c>
      <c r="C5" s="30"/>
      <c r="D5" s="24" t="s">
        <v>18</v>
      </c>
      <c r="E5" s="14">
        <v>15485.282195689999</v>
      </c>
      <c r="F5" s="14">
        <v>14738.43777515</v>
      </c>
      <c r="G5" s="14">
        <v>18223.162142480003</v>
      </c>
      <c r="H5" s="14">
        <v>1339.1882473000001</v>
      </c>
      <c r="I5" s="14">
        <v>1605</v>
      </c>
      <c r="J5" s="14">
        <v>1674</v>
      </c>
    </row>
    <row r="6" spans="1:10" ht="18.75" x14ac:dyDescent="0.4">
      <c r="A6" s="24" t="s">
        <v>21</v>
      </c>
      <c r="B6" s="177" t="s">
        <v>22</v>
      </c>
      <c r="C6" s="178"/>
      <c r="D6" s="24" t="s">
        <v>18</v>
      </c>
      <c r="E6" s="14">
        <f>SUM(E4:E5)</f>
        <v>62412.064098174</v>
      </c>
      <c r="F6" s="14">
        <f t="shared" ref="F6" si="0">SUM(F4:F5)</f>
        <v>61066.724681743988</v>
      </c>
      <c r="G6" s="14">
        <f t="shared" ref="G6" si="1">SUM(G4:G5)</f>
        <v>62823.425831471999</v>
      </c>
      <c r="H6" s="14">
        <f t="shared" ref="H6" si="2">SUM(H4:H5)</f>
        <v>41511.41180822</v>
      </c>
      <c r="I6" s="14">
        <f>SUM(I4:I5)</f>
        <v>36861</v>
      </c>
      <c r="J6" s="14">
        <f>SUM(J4:J5)</f>
        <v>36954</v>
      </c>
    </row>
    <row r="7" spans="1:10" ht="25.5" x14ac:dyDescent="0.4">
      <c r="A7" s="25" t="s">
        <v>23</v>
      </c>
      <c r="B7" s="26"/>
      <c r="C7" s="26"/>
      <c r="D7" s="26"/>
      <c r="E7" s="26"/>
      <c r="F7" s="26"/>
      <c r="G7" s="26"/>
      <c r="H7" s="26"/>
      <c r="I7" s="28"/>
      <c r="J7" s="28"/>
    </row>
    <row r="8" spans="1:10" ht="18.75" x14ac:dyDescent="0.4">
      <c r="A8" s="176" t="s">
        <v>24</v>
      </c>
      <c r="B8" s="4" t="s">
        <v>25</v>
      </c>
      <c r="C8" s="23" t="s">
        <v>26</v>
      </c>
      <c r="D8" s="24" t="s">
        <v>18</v>
      </c>
      <c r="E8" s="27"/>
      <c r="F8" s="27"/>
      <c r="G8" s="135">
        <v>174661</v>
      </c>
      <c r="H8" s="135">
        <v>276260</v>
      </c>
      <c r="I8" s="135">
        <v>239438.7</v>
      </c>
      <c r="J8" s="135">
        <v>235466</v>
      </c>
    </row>
    <row r="9" spans="1:10" ht="18.75" x14ac:dyDescent="0.4">
      <c r="A9" s="176"/>
      <c r="B9" s="4" t="s">
        <v>27</v>
      </c>
      <c r="C9" s="23" t="s">
        <v>28</v>
      </c>
      <c r="D9" s="24" t="s">
        <v>18</v>
      </c>
      <c r="E9" s="27"/>
      <c r="F9" s="27"/>
      <c r="G9" s="135">
        <v>6869</v>
      </c>
      <c r="H9" s="135">
        <v>4424</v>
      </c>
      <c r="I9" s="135">
        <v>6017.99</v>
      </c>
      <c r="J9" s="135">
        <v>6927</v>
      </c>
    </row>
    <row r="10" spans="1:10" ht="18.75" x14ac:dyDescent="0.4">
      <c r="A10" s="176"/>
      <c r="B10" s="4" t="s">
        <v>29</v>
      </c>
      <c r="C10" s="23" t="s">
        <v>30</v>
      </c>
      <c r="D10" s="24" t="s">
        <v>18</v>
      </c>
      <c r="E10" s="27"/>
      <c r="F10" s="27"/>
      <c r="G10" s="135">
        <v>15544</v>
      </c>
      <c r="H10" s="135">
        <v>13979</v>
      </c>
      <c r="I10" s="135">
        <v>12807.91</v>
      </c>
      <c r="J10" s="135">
        <v>12618</v>
      </c>
    </row>
    <row r="11" spans="1:10" ht="18.75" x14ac:dyDescent="0.4">
      <c r="A11" s="176"/>
      <c r="B11" s="4" t="s">
        <v>31</v>
      </c>
      <c r="C11" s="23" t="s">
        <v>32</v>
      </c>
      <c r="D11" s="24" t="s">
        <v>18</v>
      </c>
      <c r="E11" s="27"/>
      <c r="F11" s="27"/>
      <c r="G11" s="142" t="s">
        <v>33</v>
      </c>
      <c r="H11" s="135">
        <v>11508</v>
      </c>
      <c r="I11" s="135">
        <v>15217.04</v>
      </c>
      <c r="J11" s="135">
        <v>13943</v>
      </c>
    </row>
    <row r="12" spans="1:10" ht="18.75" x14ac:dyDescent="0.4">
      <c r="A12" s="176"/>
      <c r="B12" s="4" t="s">
        <v>34</v>
      </c>
      <c r="C12" s="23" t="s">
        <v>35</v>
      </c>
      <c r="D12" s="24" t="s">
        <v>18</v>
      </c>
      <c r="E12" s="27"/>
      <c r="F12" s="27"/>
      <c r="G12" s="135">
        <v>3717.51</v>
      </c>
      <c r="H12" s="135">
        <v>3509.4</v>
      </c>
      <c r="I12" s="135">
        <v>3151.92</v>
      </c>
      <c r="J12" s="135">
        <v>3794</v>
      </c>
    </row>
    <row r="13" spans="1:10" ht="18.75" x14ac:dyDescent="0.4">
      <c r="A13" s="176"/>
      <c r="B13" s="4" t="s">
        <v>36</v>
      </c>
      <c r="C13" s="23" t="s">
        <v>37</v>
      </c>
      <c r="D13" s="24" t="s">
        <v>18</v>
      </c>
      <c r="E13" s="27"/>
      <c r="F13" s="27"/>
      <c r="G13" s="135">
        <v>196</v>
      </c>
      <c r="H13" s="135">
        <v>212.66</v>
      </c>
      <c r="I13" s="135">
        <v>212.29999999999998</v>
      </c>
      <c r="J13" s="135">
        <v>212</v>
      </c>
    </row>
    <row r="14" spans="1:10" ht="18.75" x14ac:dyDescent="0.4">
      <c r="A14" s="176"/>
      <c r="B14" s="4" t="s">
        <v>38</v>
      </c>
      <c r="C14" s="23" t="s">
        <v>39</v>
      </c>
      <c r="D14" s="24" t="s">
        <v>18</v>
      </c>
      <c r="E14" s="27"/>
      <c r="F14" s="27"/>
      <c r="G14" s="135">
        <v>712</v>
      </c>
      <c r="H14" s="135">
        <v>793.5</v>
      </c>
      <c r="I14" s="135">
        <v>681.59</v>
      </c>
      <c r="J14" s="135">
        <v>801</v>
      </c>
    </row>
    <row r="15" spans="1:10" ht="18.75" x14ac:dyDescent="0.4">
      <c r="A15" s="176"/>
      <c r="B15" s="139" t="s">
        <v>40</v>
      </c>
      <c r="C15" s="140" t="s">
        <v>41</v>
      </c>
      <c r="D15" s="144" t="s">
        <v>18</v>
      </c>
      <c r="E15" s="141"/>
      <c r="F15" s="141"/>
      <c r="G15" s="142" t="s">
        <v>42</v>
      </c>
      <c r="H15" s="142" t="s">
        <v>42</v>
      </c>
      <c r="I15" s="142" t="s">
        <v>42</v>
      </c>
      <c r="J15" s="142" t="s">
        <v>42</v>
      </c>
    </row>
    <row r="16" spans="1:10" ht="18.75" x14ac:dyDescent="0.4">
      <c r="A16" s="176"/>
      <c r="B16" s="4" t="s">
        <v>43</v>
      </c>
      <c r="C16" s="23" t="s">
        <v>44</v>
      </c>
      <c r="D16" s="24" t="s">
        <v>18</v>
      </c>
      <c r="E16" s="27"/>
      <c r="F16" s="27"/>
      <c r="G16" s="142" t="s">
        <v>33</v>
      </c>
      <c r="H16" s="135">
        <v>63</v>
      </c>
      <c r="I16" s="135">
        <v>54.6</v>
      </c>
      <c r="J16" s="135">
        <v>137</v>
      </c>
    </row>
    <row r="17" spans="1:10" ht="18.75" x14ac:dyDescent="0.4">
      <c r="A17" s="176"/>
      <c r="B17" s="4" t="s">
        <v>45</v>
      </c>
      <c r="C17" s="23" t="s">
        <v>46</v>
      </c>
      <c r="D17" s="24" t="s">
        <v>18</v>
      </c>
      <c r="E17" s="27"/>
      <c r="F17" s="27"/>
      <c r="G17" s="142" t="s">
        <v>33</v>
      </c>
      <c r="H17" s="142" t="s">
        <v>47</v>
      </c>
      <c r="I17" s="142" t="s">
        <v>47</v>
      </c>
      <c r="J17" s="267" t="s">
        <v>42</v>
      </c>
    </row>
    <row r="18" spans="1:10" ht="18.75" x14ac:dyDescent="0.4">
      <c r="A18" s="176"/>
      <c r="B18" s="4" t="s">
        <v>48</v>
      </c>
      <c r="C18" s="23" t="s">
        <v>49</v>
      </c>
      <c r="D18" s="24" t="s">
        <v>18</v>
      </c>
      <c r="E18" s="27"/>
      <c r="F18" s="27"/>
      <c r="G18" s="135">
        <v>80710</v>
      </c>
      <c r="H18" s="135">
        <v>116055</v>
      </c>
      <c r="I18" s="135">
        <v>65730</v>
      </c>
      <c r="J18" s="135">
        <v>140821</v>
      </c>
    </row>
    <row r="19" spans="1:10" ht="18.75" x14ac:dyDescent="0.4">
      <c r="A19" s="176"/>
      <c r="B19" s="4" t="s">
        <v>50</v>
      </c>
      <c r="C19" s="23" t="s">
        <v>51</v>
      </c>
      <c r="D19" s="24" t="s">
        <v>18</v>
      </c>
      <c r="E19" s="27"/>
      <c r="F19" s="27"/>
      <c r="G19" s="135">
        <v>12052</v>
      </c>
      <c r="H19" s="135">
        <v>11313.76</v>
      </c>
      <c r="I19" s="135">
        <v>11397.78</v>
      </c>
      <c r="J19" s="135">
        <v>11528</v>
      </c>
    </row>
    <row r="20" spans="1:10" ht="18.75" x14ac:dyDescent="0.4">
      <c r="A20" s="176"/>
      <c r="B20" s="139" t="s">
        <v>52</v>
      </c>
      <c r="C20" s="140" t="s">
        <v>53</v>
      </c>
      <c r="D20" s="144" t="s">
        <v>18</v>
      </c>
      <c r="E20" s="141"/>
      <c r="F20" s="141"/>
      <c r="G20" s="142" t="s">
        <v>42</v>
      </c>
      <c r="H20" s="142" t="s">
        <v>42</v>
      </c>
      <c r="I20" s="142" t="s">
        <v>42</v>
      </c>
      <c r="J20" s="142" t="s">
        <v>42</v>
      </c>
    </row>
    <row r="21" spans="1:10" ht="18.75" x14ac:dyDescent="0.4">
      <c r="A21" s="176"/>
      <c r="B21" s="139" t="s">
        <v>54</v>
      </c>
      <c r="C21" s="140" t="s">
        <v>55</v>
      </c>
      <c r="D21" s="144" t="s">
        <v>18</v>
      </c>
      <c r="E21" s="141"/>
      <c r="F21" s="141"/>
      <c r="G21" s="142" t="s">
        <v>42</v>
      </c>
      <c r="H21" s="142" t="s">
        <v>42</v>
      </c>
      <c r="I21" s="142" t="s">
        <v>42</v>
      </c>
      <c r="J21" s="142" t="s">
        <v>42</v>
      </c>
    </row>
    <row r="22" spans="1:10" ht="18.75" x14ac:dyDescent="0.4">
      <c r="A22" s="176"/>
      <c r="B22" s="139" t="s">
        <v>56</v>
      </c>
      <c r="C22" s="140" t="s">
        <v>57</v>
      </c>
      <c r="D22" s="144" t="s">
        <v>18</v>
      </c>
      <c r="E22" s="141"/>
      <c r="F22" s="141"/>
      <c r="G22" s="142" t="s">
        <v>42</v>
      </c>
      <c r="H22" s="142" t="s">
        <v>42</v>
      </c>
      <c r="I22" s="142" t="s">
        <v>42</v>
      </c>
      <c r="J22" s="142" t="s">
        <v>42</v>
      </c>
    </row>
    <row r="23" spans="1:10" ht="18.75" x14ac:dyDescent="0.4">
      <c r="A23" s="174" t="s">
        <v>58</v>
      </c>
      <c r="B23" s="175"/>
      <c r="C23" s="175"/>
      <c r="D23" s="24" t="s">
        <v>18</v>
      </c>
      <c r="E23" s="27"/>
      <c r="F23" s="27"/>
      <c r="G23" s="135">
        <f t="shared" ref="G23:H23" si="3">G6+SUM(G8:G22)</f>
        <v>357284.93583147199</v>
      </c>
      <c r="H23" s="135">
        <f t="shared" si="3"/>
        <v>479629.73180822004</v>
      </c>
      <c r="I23" s="135">
        <f>I6+SUM(I8:I22)</f>
        <v>391570.83</v>
      </c>
      <c r="J23" s="135">
        <f>J6+SUM(J8:J22)</f>
        <v>463201</v>
      </c>
    </row>
    <row r="24" spans="1:10" ht="51.75" customHeight="1" x14ac:dyDescent="0.4">
      <c r="A24" s="181" t="s">
        <v>59</v>
      </c>
      <c r="B24" s="181"/>
      <c r="C24" s="181"/>
      <c r="D24" s="181"/>
      <c r="E24" s="181"/>
      <c r="F24" s="181"/>
      <c r="G24" s="181"/>
      <c r="H24" s="181"/>
      <c r="I24" s="181"/>
      <c r="J24" s="181"/>
    </row>
  </sheetData>
  <mergeCells count="5">
    <mergeCell ref="A23:C23"/>
    <mergeCell ref="A8:A22"/>
    <mergeCell ref="B6:C6"/>
    <mergeCell ref="A3:C3"/>
    <mergeCell ref="A24:J24"/>
  </mergeCells>
  <phoneticPr fontId="1"/>
  <pageMargins left="0.7" right="0.7" top="0.75" bottom="0.75" header="0.3" footer="0.3"/>
  <pageSetup paperSize="9" scale="67" fitToHeight="0" orientation="landscape" r:id="rId1"/>
  <headerFooter>
    <oddHeader>&amp;LESGデータ：環境&amp;R株式会社栗本鐵工所
作成：2025年10月</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20888-F81D-489E-87FC-8DBADC5E7399}">
  <sheetPr>
    <pageSetUpPr fitToPage="1"/>
  </sheetPr>
  <dimension ref="A2:U39"/>
  <sheetViews>
    <sheetView view="pageLayout" topLeftCell="A16" zoomScaleNormal="100" workbookViewId="0">
      <selection activeCell="I34" sqref="I34"/>
    </sheetView>
  </sheetViews>
  <sheetFormatPr defaultRowHeight="18.75" x14ac:dyDescent="0.4"/>
  <cols>
    <col min="1" max="1" width="19.5" style="5" customWidth="1"/>
    <col min="2" max="2" width="25.375" style="2" customWidth="1"/>
    <col min="3" max="3" width="6.875" style="2" customWidth="1"/>
    <col min="4" max="4" width="12.875" style="5" customWidth="1"/>
    <col min="5" max="9" width="12.875" style="6" customWidth="1"/>
    <col min="10" max="12" width="9" style="6"/>
    <col min="13" max="13" width="26.5" style="6" customWidth="1"/>
    <col min="14" max="18" width="9" style="6"/>
    <col min="19" max="21" width="9.5" style="6" bestFit="1" customWidth="1"/>
    <col min="22" max="22" width="16.25" style="5" bestFit="1" customWidth="1"/>
    <col min="23" max="23" width="10.5" style="5" bestFit="1" customWidth="1"/>
    <col min="24" max="24" width="9.125" style="5" bestFit="1" customWidth="1"/>
    <col min="25" max="25" width="11" style="5" bestFit="1" customWidth="1"/>
    <col min="26" max="26" width="13" style="5" bestFit="1" customWidth="1"/>
    <col min="27" max="259" width="9" style="5"/>
    <col min="260" max="260" width="11.875" style="5" customWidth="1"/>
    <col min="261" max="261" width="11.125" style="5" customWidth="1"/>
    <col min="262" max="274" width="9" style="5"/>
    <col min="275" max="277" width="9.5" style="5" bestFit="1" customWidth="1"/>
    <col min="278" max="278" width="16.25" style="5" bestFit="1" customWidth="1"/>
    <col min="279" max="279" width="10.5" style="5" bestFit="1" customWidth="1"/>
    <col min="280" max="280" width="9.125" style="5" bestFit="1" customWidth="1"/>
    <col min="281" max="281" width="10.5" style="5" bestFit="1" customWidth="1"/>
    <col min="282" max="282" width="10.5" style="5" customWidth="1"/>
    <col min="283" max="515" width="9" style="5"/>
    <col min="516" max="516" width="11.875" style="5" customWidth="1"/>
    <col min="517" max="517" width="11.125" style="5" customWidth="1"/>
    <col min="518" max="530" width="9" style="5"/>
    <col min="531" max="533" width="9.5" style="5" bestFit="1" customWidth="1"/>
    <col min="534" max="534" width="16.25" style="5" bestFit="1" customWidth="1"/>
    <col min="535" max="535" width="10.5" style="5" bestFit="1" customWidth="1"/>
    <col min="536" max="536" width="9.125" style="5" bestFit="1" customWidth="1"/>
    <col min="537" max="537" width="10.5" style="5" bestFit="1" customWidth="1"/>
    <col min="538" max="538" width="10.5" style="5" customWidth="1"/>
    <col min="539" max="771" width="9" style="5"/>
    <col min="772" max="772" width="11.875" style="5" customWidth="1"/>
    <col min="773" max="773" width="11.125" style="5" customWidth="1"/>
    <col min="774" max="786" width="9" style="5"/>
    <col min="787" max="789" width="9.5" style="5" bestFit="1" customWidth="1"/>
    <col min="790" max="790" width="16.25" style="5" bestFit="1" customWidth="1"/>
    <col min="791" max="791" width="10.5" style="5" bestFit="1" customWidth="1"/>
    <col min="792" max="792" width="9.125" style="5" bestFit="1" customWidth="1"/>
    <col min="793" max="793" width="10.5" style="5" bestFit="1" customWidth="1"/>
    <col min="794" max="794" width="10.5" style="5" customWidth="1"/>
    <col min="795" max="1027" width="9" style="5"/>
    <col min="1028" max="1028" width="11.875" style="5" customWidth="1"/>
    <col min="1029" max="1029" width="11.125" style="5" customWidth="1"/>
    <col min="1030" max="1042" width="9" style="5"/>
    <col min="1043" max="1045" width="9.5" style="5" bestFit="1" customWidth="1"/>
    <col min="1046" max="1046" width="16.25" style="5" bestFit="1" customWidth="1"/>
    <col min="1047" max="1047" width="10.5" style="5" bestFit="1" customWidth="1"/>
    <col min="1048" max="1048" width="9.125" style="5" bestFit="1" customWidth="1"/>
    <col min="1049" max="1049" width="10.5" style="5" bestFit="1" customWidth="1"/>
    <col min="1050" max="1050" width="10.5" style="5" customWidth="1"/>
    <col min="1051" max="1283" width="9" style="5"/>
    <col min="1284" max="1284" width="11.875" style="5" customWidth="1"/>
    <col min="1285" max="1285" width="11.125" style="5" customWidth="1"/>
    <col min="1286" max="1298" width="9" style="5"/>
    <col min="1299" max="1301" width="9.5" style="5" bestFit="1" customWidth="1"/>
    <col min="1302" max="1302" width="16.25" style="5" bestFit="1" customWidth="1"/>
    <col min="1303" max="1303" width="10.5" style="5" bestFit="1" customWidth="1"/>
    <col min="1304" max="1304" width="9.125" style="5" bestFit="1" customWidth="1"/>
    <col min="1305" max="1305" width="10.5" style="5" bestFit="1" customWidth="1"/>
    <col min="1306" max="1306" width="10.5" style="5" customWidth="1"/>
    <col min="1307" max="1539" width="9" style="5"/>
    <col min="1540" max="1540" width="11.875" style="5" customWidth="1"/>
    <col min="1541" max="1541" width="11.125" style="5" customWidth="1"/>
    <col min="1542" max="1554" width="9" style="5"/>
    <col min="1555" max="1557" width="9.5" style="5" bestFit="1" customWidth="1"/>
    <col min="1558" max="1558" width="16.25" style="5" bestFit="1" customWidth="1"/>
    <col min="1559" max="1559" width="10.5" style="5" bestFit="1" customWidth="1"/>
    <col min="1560" max="1560" width="9.125" style="5" bestFit="1" customWidth="1"/>
    <col min="1561" max="1561" width="10.5" style="5" bestFit="1" customWidth="1"/>
    <col min="1562" max="1562" width="10.5" style="5" customWidth="1"/>
    <col min="1563" max="1795" width="9" style="5"/>
    <col min="1796" max="1796" width="11.875" style="5" customWidth="1"/>
    <col min="1797" max="1797" width="11.125" style="5" customWidth="1"/>
    <col min="1798" max="1810" width="9" style="5"/>
    <col min="1811" max="1813" width="9.5" style="5" bestFit="1" customWidth="1"/>
    <col min="1814" max="1814" width="16.25" style="5" bestFit="1" customWidth="1"/>
    <col min="1815" max="1815" width="10.5" style="5" bestFit="1" customWidth="1"/>
    <col min="1816" max="1816" width="9.125" style="5" bestFit="1" customWidth="1"/>
    <col min="1817" max="1817" width="10.5" style="5" bestFit="1" customWidth="1"/>
    <col min="1818" max="1818" width="10.5" style="5" customWidth="1"/>
    <col min="1819" max="2051" width="9" style="5"/>
    <col min="2052" max="2052" width="11.875" style="5" customWidth="1"/>
    <col min="2053" max="2053" width="11.125" style="5" customWidth="1"/>
    <col min="2054" max="2066" width="9" style="5"/>
    <col min="2067" max="2069" width="9.5" style="5" bestFit="1" customWidth="1"/>
    <col min="2070" max="2070" width="16.25" style="5" bestFit="1" customWidth="1"/>
    <col min="2071" max="2071" width="10.5" style="5" bestFit="1" customWidth="1"/>
    <col min="2072" max="2072" width="9.125" style="5" bestFit="1" customWidth="1"/>
    <col min="2073" max="2073" width="10.5" style="5" bestFit="1" customWidth="1"/>
    <col min="2074" max="2074" width="10.5" style="5" customWidth="1"/>
    <col min="2075" max="2307" width="9" style="5"/>
    <col min="2308" max="2308" width="11.875" style="5" customWidth="1"/>
    <col min="2309" max="2309" width="11.125" style="5" customWidth="1"/>
    <col min="2310" max="2322" width="9" style="5"/>
    <col min="2323" max="2325" width="9.5" style="5" bestFit="1" customWidth="1"/>
    <col min="2326" max="2326" width="16.25" style="5" bestFit="1" customWidth="1"/>
    <col min="2327" max="2327" width="10.5" style="5" bestFit="1" customWidth="1"/>
    <col min="2328" max="2328" width="9.125" style="5" bestFit="1" customWidth="1"/>
    <col min="2329" max="2329" width="10.5" style="5" bestFit="1" customWidth="1"/>
    <col min="2330" max="2330" width="10.5" style="5" customWidth="1"/>
    <col min="2331" max="2563" width="9" style="5"/>
    <col min="2564" max="2564" width="11.875" style="5" customWidth="1"/>
    <col min="2565" max="2565" width="11.125" style="5" customWidth="1"/>
    <col min="2566" max="2578" width="9" style="5"/>
    <col min="2579" max="2581" width="9.5" style="5" bestFit="1" customWidth="1"/>
    <col min="2582" max="2582" width="16.25" style="5" bestFit="1" customWidth="1"/>
    <col min="2583" max="2583" width="10.5" style="5" bestFit="1" customWidth="1"/>
    <col min="2584" max="2584" width="9.125" style="5" bestFit="1" customWidth="1"/>
    <col min="2585" max="2585" width="10.5" style="5" bestFit="1" customWidth="1"/>
    <col min="2586" max="2586" width="10.5" style="5" customWidth="1"/>
    <col min="2587" max="2819" width="9" style="5"/>
    <col min="2820" max="2820" width="11.875" style="5" customWidth="1"/>
    <col min="2821" max="2821" width="11.125" style="5" customWidth="1"/>
    <col min="2822" max="2834" width="9" style="5"/>
    <col min="2835" max="2837" width="9.5" style="5" bestFit="1" customWidth="1"/>
    <col min="2838" max="2838" width="16.25" style="5" bestFit="1" customWidth="1"/>
    <col min="2839" max="2839" width="10.5" style="5" bestFit="1" customWidth="1"/>
    <col min="2840" max="2840" width="9.125" style="5" bestFit="1" customWidth="1"/>
    <col min="2841" max="2841" width="10.5" style="5" bestFit="1" customWidth="1"/>
    <col min="2842" max="2842" width="10.5" style="5" customWidth="1"/>
    <col min="2843" max="3075" width="9" style="5"/>
    <col min="3076" max="3076" width="11.875" style="5" customWidth="1"/>
    <col min="3077" max="3077" width="11.125" style="5" customWidth="1"/>
    <col min="3078" max="3090" width="9" style="5"/>
    <col min="3091" max="3093" width="9.5" style="5" bestFit="1" customWidth="1"/>
    <col min="3094" max="3094" width="16.25" style="5" bestFit="1" customWidth="1"/>
    <col min="3095" max="3095" width="10.5" style="5" bestFit="1" customWidth="1"/>
    <col min="3096" max="3096" width="9.125" style="5" bestFit="1" customWidth="1"/>
    <col min="3097" max="3097" width="10.5" style="5" bestFit="1" customWidth="1"/>
    <col min="3098" max="3098" width="10.5" style="5" customWidth="1"/>
    <col min="3099" max="3331" width="9" style="5"/>
    <col min="3332" max="3332" width="11.875" style="5" customWidth="1"/>
    <col min="3333" max="3333" width="11.125" style="5" customWidth="1"/>
    <col min="3334" max="3346" width="9" style="5"/>
    <col min="3347" max="3349" width="9.5" style="5" bestFit="1" customWidth="1"/>
    <col min="3350" max="3350" width="16.25" style="5" bestFit="1" customWidth="1"/>
    <col min="3351" max="3351" width="10.5" style="5" bestFit="1" customWidth="1"/>
    <col min="3352" max="3352" width="9.125" style="5" bestFit="1" customWidth="1"/>
    <col min="3353" max="3353" width="10.5" style="5" bestFit="1" customWidth="1"/>
    <col min="3354" max="3354" width="10.5" style="5" customWidth="1"/>
    <col min="3355" max="3587" width="9" style="5"/>
    <col min="3588" max="3588" width="11.875" style="5" customWidth="1"/>
    <col min="3589" max="3589" width="11.125" style="5" customWidth="1"/>
    <col min="3590" max="3602" width="9" style="5"/>
    <col min="3603" max="3605" width="9.5" style="5" bestFit="1" customWidth="1"/>
    <col min="3606" max="3606" width="16.25" style="5" bestFit="1" customWidth="1"/>
    <col min="3607" max="3607" width="10.5" style="5" bestFit="1" customWidth="1"/>
    <col min="3608" max="3608" width="9.125" style="5" bestFit="1" customWidth="1"/>
    <col min="3609" max="3609" width="10.5" style="5" bestFit="1" customWidth="1"/>
    <col min="3610" max="3610" width="10.5" style="5" customWidth="1"/>
    <col min="3611" max="3843" width="9" style="5"/>
    <col min="3844" max="3844" width="11.875" style="5" customWidth="1"/>
    <col min="3845" max="3845" width="11.125" style="5" customWidth="1"/>
    <col min="3846" max="3858" width="9" style="5"/>
    <col min="3859" max="3861" width="9.5" style="5" bestFit="1" customWidth="1"/>
    <col min="3862" max="3862" width="16.25" style="5" bestFit="1" customWidth="1"/>
    <col min="3863" max="3863" width="10.5" style="5" bestFit="1" customWidth="1"/>
    <col min="3864" max="3864" width="9.125" style="5" bestFit="1" customWidth="1"/>
    <col min="3865" max="3865" width="10.5" style="5" bestFit="1" customWidth="1"/>
    <col min="3866" max="3866" width="10.5" style="5" customWidth="1"/>
    <col min="3867" max="4099" width="9" style="5"/>
    <col min="4100" max="4100" width="11.875" style="5" customWidth="1"/>
    <col min="4101" max="4101" width="11.125" style="5" customWidth="1"/>
    <col min="4102" max="4114" width="9" style="5"/>
    <col min="4115" max="4117" width="9.5" style="5" bestFit="1" customWidth="1"/>
    <col min="4118" max="4118" width="16.25" style="5" bestFit="1" customWidth="1"/>
    <col min="4119" max="4119" width="10.5" style="5" bestFit="1" customWidth="1"/>
    <col min="4120" max="4120" width="9.125" style="5" bestFit="1" customWidth="1"/>
    <col min="4121" max="4121" width="10.5" style="5" bestFit="1" customWidth="1"/>
    <col min="4122" max="4122" width="10.5" style="5" customWidth="1"/>
    <col min="4123" max="4355" width="9" style="5"/>
    <col min="4356" max="4356" width="11.875" style="5" customWidth="1"/>
    <col min="4357" max="4357" width="11.125" style="5" customWidth="1"/>
    <col min="4358" max="4370" width="9" style="5"/>
    <col min="4371" max="4373" width="9.5" style="5" bestFit="1" customWidth="1"/>
    <col min="4374" max="4374" width="16.25" style="5" bestFit="1" customWidth="1"/>
    <col min="4375" max="4375" width="10.5" style="5" bestFit="1" customWidth="1"/>
    <col min="4376" max="4376" width="9.125" style="5" bestFit="1" customWidth="1"/>
    <col min="4377" max="4377" width="10.5" style="5" bestFit="1" customWidth="1"/>
    <col min="4378" max="4378" width="10.5" style="5" customWidth="1"/>
    <col min="4379" max="4611" width="9" style="5"/>
    <col min="4612" max="4612" width="11.875" style="5" customWidth="1"/>
    <col min="4613" max="4613" width="11.125" style="5" customWidth="1"/>
    <col min="4614" max="4626" width="9" style="5"/>
    <col min="4627" max="4629" width="9.5" style="5" bestFit="1" customWidth="1"/>
    <col min="4630" max="4630" width="16.25" style="5" bestFit="1" customWidth="1"/>
    <col min="4631" max="4631" width="10.5" style="5" bestFit="1" customWidth="1"/>
    <col min="4632" max="4632" width="9.125" style="5" bestFit="1" customWidth="1"/>
    <col min="4633" max="4633" width="10.5" style="5" bestFit="1" customWidth="1"/>
    <col min="4634" max="4634" width="10.5" style="5" customWidth="1"/>
    <col min="4635" max="4867" width="9" style="5"/>
    <col min="4868" max="4868" width="11.875" style="5" customWidth="1"/>
    <col min="4869" max="4869" width="11.125" style="5" customWidth="1"/>
    <col min="4870" max="4882" width="9" style="5"/>
    <col min="4883" max="4885" width="9.5" style="5" bestFit="1" customWidth="1"/>
    <col min="4886" max="4886" width="16.25" style="5" bestFit="1" customWidth="1"/>
    <col min="4887" max="4887" width="10.5" style="5" bestFit="1" customWidth="1"/>
    <col min="4888" max="4888" width="9.125" style="5" bestFit="1" customWidth="1"/>
    <col min="4889" max="4889" width="10.5" style="5" bestFit="1" customWidth="1"/>
    <col min="4890" max="4890" width="10.5" style="5" customWidth="1"/>
    <col min="4891" max="5123" width="9" style="5"/>
    <col min="5124" max="5124" width="11.875" style="5" customWidth="1"/>
    <col min="5125" max="5125" width="11.125" style="5" customWidth="1"/>
    <col min="5126" max="5138" width="9" style="5"/>
    <col min="5139" max="5141" width="9.5" style="5" bestFit="1" customWidth="1"/>
    <col min="5142" max="5142" width="16.25" style="5" bestFit="1" customWidth="1"/>
    <col min="5143" max="5143" width="10.5" style="5" bestFit="1" customWidth="1"/>
    <col min="5144" max="5144" width="9.125" style="5" bestFit="1" customWidth="1"/>
    <col min="5145" max="5145" width="10.5" style="5" bestFit="1" customWidth="1"/>
    <col min="5146" max="5146" width="10.5" style="5" customWidth="1"/>
    <col min="5147" max="5379" width="9" style="5"/>
    <col min="5380" max="5380" width="11.875" style="5" customWidth="1"/>
    <col min="5381" max="5381" width="11.125" style="5" customWidth="1"/>
    <col min="5382" max="5394" width="9" style="5"/>
    <col min="5395" max="5397" width="9.5" style="5" bestFit="1" customWidth="1"/>
    <col min="5398" max="5398" width="16.25" style="5" bestFit="1" customWidth="1"/>
    <col min="5399" max="5399" width="10.5" style="5" bestFit="1" customWidth="1"/>
    <col min="5400" max="5400" width="9.125" style="5" bestFit="1" customWidth="1"/>
    <col min="5401" max="5401" width="10.5" style="5" bestFit="1" customWidth="1"/>
    <col min="5402" max="5402" width="10.5" style="5" customWidth="1"/>
    <col min="5403" max="5635" width="9" style="5"/>
    <col min="5636" max="5636" width="11.875" style="5" customWidth="1"/>
    <col min="5637" max="5637" width="11.125" style="5" customWidth="1"/>
    <col min="5638" max="5650" width="9" style="5"/>
    <col min="5651" max="5653" width="9.5" style="5" bestFit="1" customWidth="1"/>
    <col min="5654" max="5654" width="16.25" style="5" bestFit="1" customWidth="1"/>
    <col min="5655" max="5655" width="10.5" style="5" bestFit="1" customWidth="1"/>
    <col min="5656" max="5656" width="9.125" style="5" bestFit="1" customWidth="1"/>
    <col min="5657" max="5657" width="10.5" style="5" bestFit="1" customWidth="1"/>
    <col min="5658" max="5658" width="10.5" style="5" customWidth="1"/>
    <col min="5659" max="5891" width="9" style="5"/>
    <col min="5892" max="5892" width="11.875" style="5" customWidth="1"/>
    <col min="5893" max="5893" width="11.125" style="5" customWidth="1"/>
    <col min="5894" max="5906" width="9" style="5"/>
    <col min="5907" max="5909" width="9.5" style="5" bestFit="1" customWidth="1"/>
    <col min="5910" max="5910" width="16.25" style="5" bestFit="1" customWidth="1"/>
    <col min="5911" max="5911" width="10.5" style="5" bestFit="1" customWidth="1"/>
    <col min="5912" max="5912" width="9.125" style="5" bestFit="1" customWidth="1"/>
    <col min="5913" max="5913" width="10.5" style="5" bestFit="1" customWidth="1"/>
    <col min="5914" max="5914" width="10.5" style="5" customWidth="1"/>
    <col min="5915" max="6147" width="9" style="5"/>
    <col min="6148" max="6148" width="11.875" style="5" customWidth="1"/>
    <col min="6149" max="6149" width="11.125" style="5" customWidth="1"/>
    <col min="6150" max="6162" width="9" style="5"/>
    <col min="6163" max="6165" width="9.5" style="5" bestFit="1" customWidth="1"/>
    <col min="6166" max="6166" width="16.25" style="5" bestFit="1" customWidth="1"/>
    <col min="6167" max="6167" width="10.5" style="5" bestFit="1" customWidth="1"/>
    <col min="6168" max="6168" width="9.125" style="5" bestFit="1" customWidth="1"/>
    <col min="6169" max="6169" width="10.5" style="5" bestFit="1" customWidth="1"/>
    <col min="6170" max="6170" width="10.5" style="5" customWidth="1"/>
    <col min="6171" max="6403" width="9" style="5"/>
    <col min="6404" max="6404" width="11.875" style="5" customWidth="1"/>
    <col min="6405" max="6405" width="11.125" style="5" customWidth="1"/>
    <col min="6406" max="6418" width="9" style="5"/>
    <col min="6419" max="6421" width="9.5" style="5" bestFit="1" customWidth="1"/>
    <col min="6422" max="6422" width="16.25" style="5" bestFit="1" customWidth="1"/>
    <col min="6423" max="6423" width="10.5" style="5" bestFit="1" customWidth="1"/>
    <col min="6424" max="6424" width="9.125" style="5" bestFit="1" customWidth="1"/>
    <col min="6425" max="6425" width="10.5" style="5" bestFit="1" customWidth="1"/>
    <col min="6426" max="6426" width="10.5" style="5" customWidth="1"/>
    <col min="6427" max="6659" width="9" style="5"/>
    <col min="6660" max="6660" width="11.875" style="5" customWidth="1"/>
    <col min="6661" max="6661" width="11.125" style="5" customWidth="1"/>
    <col min="6662" max="6674" width="9" style="5"/>
    <col min="6675" max="6677" width="9.5" style="5" bestFit="1" customWidth="1"/>
    <col min="6678" max="6678" width="16.25" style="5" bestFit="1" customWidth="1"/>
    <col min="6679" max="6679" width="10.5" style="5" bestFit="1" customWidth="1"/>
    <col min="6680" max="6680" width="9.125" style="5" bestFit="1" customWidth="1"/>
    <col min="6681" max="6681" width="10.5" style="5" bestFit="1" customWidth="1"/>
    <col min="6682" max="6682" width="10.5" style="5" customWidth="1"/>
    <col min="6683" max="6915" width="9" style="5"/>
    <col min="6916" max="6916" width="11.875" style="5" customWidth="1"/>
    <col min="6917" max="6917" width="11.125" style="5" customWidth="1"/>
    <col min="6918" max="6930" width="9" style="5"/>
    <col min="6931" max="6933" width="9.5" style="5" bestFit="1" customWidth="1"/>
    <col min="6934" max="6934" width="16.25" style="5" bestFit="1" customWidth="1"/>
    <col min="6935" max="6935" width="10.5" style="5" bestFit="1" customWidth="1"/>
    <col min="6936" max="6936" width="9.125" style="5" bestFit="1" customWidth="1"/>
    <col min="6937" max="6937" width="10.5" style="5" bestFit="1" customWidth="1"/>
    <col min="6938" max="6938" width="10.5" style="5" customWidth="1"/>
    <col min="6939" max="7171" width="9" style="5"/>
    <col min="7172" max="7172" width="11.875" style="5" customWidth="1"/>
    <col min="7173" max="7173" width="11.125" style="5" customWidth="1"/>
    <col min="7174" max="7186" width="9" style="5"/>
    <col min="7187" max="7189" width="9.5" style="5" bestFit="1" customWidth="1"/>
    <col min="7190" max="7190" width="16.25" style="5" bestFit="1" customWidth="1"/>
    <col min="7191" max="7191" width="10.5" style="5" bestFit="1" customWidth="1"/>
    <col min="7192" max="7192" width="9.125" style="5" bestFit="1" customWidth="1"/>
    <col min="7193" max="7193" width="10.5" style="5" bestFit="1" customWidth="1"/>
    <col min="7194" max="7194" width="10.5" style="5" customWidth="1"/>
    <col min="7195" max="7427" width="9" style="5"/>
    <col min="7428" max="7428" width="11.875" style="5" customWidth="1"/>
    <col min="7429" max="7429" width="11.125" style="5" customWidth="1"/>
    <col min="7430" max="7442" width="9" style="5"/>
    <col min="7443" max="7445" width="9.5" style="5" bestFit="1" customWidth="1"/>
    <col min="7446" max="7446" width="16.25" style="5" bestFit="1" customWidth="1"/>
    <col min="7447" max="7447" width="10.5" style="5" bestFit="1" customWidth="1"/>
    <col min="7448" max="7448" width="9.125" style="5" bestFit="1" customWidth="1"/>
    <col min="7449" max="7449" width="10.5" style="5" bestFit="1" customWidth="1"/>
    <col min="7450" max="7450" width="10.5" style="5" customWidth="1"/>
    <col min="7451" max="7683" width="9" style="5"/>
    <col min="7684" max="7684" width="11.875" style="5" customWidth="1"/>
    <col min="7685" max="7685" width="11.125" style="5" customWidth="1"/>
    <col min="7686" max="7698" width="9" style="5"/>
    <col min="7699" max="7701" width="9.5" style="5" bestFit="1" customWidth="1"/>
    <col min="7702" max="7702" width="16.25" style="5" bestFit="1" customWidth="1"/>
    <col min="7703" max="7703" width="10.5" style="5" bestFit="1" customWidth="1"/>
    <col min="7704" max="7704" width="9.125" style="5" bestFit="1" customWidth="1"/>
    <col min="7705" max="7705" width="10.5" style="5" bestFit="1" customWidth="1"/>
    <col min="7706" max="7706" width="10.5" style="5" customWidth="1"/>
    <col min="7707" max="7939" width="9" style="5"/>
    <col min="7940" max="7940" width="11.875" style="5" customWidth="1"/>
    <col min="7941" max="7941" width="11.125" style="5" customWidth="1"/>
    <col min="7942" max="7954" width="9" style="5"/>
    <col min="7955" max="7957" width="9.5" style="5" bestFit="1" customWidth="1"/>
    <col min="7958" max="7958" width="16.25" style="5" bestFit="1" customWidth="1"/>
    <col min="7959" max="7959" width="10.5" style="5" bestFit="1" customWidth="1"/>
    <col min="7960" max="7960" width="9.125" style="5" bestFit="1" customWidth="1"/>
    <col min="7961" max="7961" width="10.5" style="5" bestFit="1" customWidth="1"/>
    <col min="7962" max="7962" width="10.5" style="5" customWidth="1"/>
    <col min="7963" max="8195" width="9" style="5"/>
    <col min="8196" max="8196" width="11.875" style="5" customWidth="1"/>
    <col min="8197" max="8197" width="11.125" style="5" customWidth="1"/>
    <col min="8198" max="8210" width="9" style="5"/>
    <col min="8211" max="8213" width="9.5" style="5" bestFit="1" customWidth="1"/>
    <col min="8214" max="8214" width="16.25" style="5" bestFit="1" customWidth="1"/>
    <col min="8215" max="8215" width="10.5" style="5" bestFit="1" customWidth="1"/>
    <col min="8216" max="8216" width="9.125" style="5" bestFit="1" customWidth="1"/>
    <col min="8217" max="8217" width="10.5" style="5" bestFit="1" customWidth="1"/>
    <col min="8218" max="8218" width="10.5" style="5" customWidth="1"/>
    <col min="8219" max="8451" width="9" style="5"/>
    <col min="8452" max="8452" width="11.875" style="5" customWidth="1"/>
    <col min="8453" max="8453" width="11.125" style="5" customWidth="1"/>
    <col min="8454" max="8466" width="9" style="5"/>
    <col min="8467" max="8469" width="9.5" style="5" bestFit="1" customWidth="1"/>
    <col min="8470" max="8470" width="16.25" style="5" bestFit="1" customWidth="1"/>
    <col min="8471" max="8471" width="10.5" style="5" bestFit="1" customWidth="1"/>
    <col min="8472" max="8472" width="9.125" style="5" bestFit="1" customWidth="1"/>
    <col min="8473" max="8473" width="10.5" style="5" bestFit="1" customWidth="1"/>
    <col min="8474" max="8474" width="10.5" style="5" customWidth="1"/>
    <col min="8475" max="8707" width="9" style="5"/>
    <col min="8708" max="8708" width="11.875" style="5" customWidth="1"/>
    <col min="8709" max="8709" width="11.125" style="5" customWidth="1"/>
    <col min="8710" max="8722" width="9" style="5"/>
    <col min="8723" max="8725" width="9.5" style="5" bestFit="1" customWidth="1"/>
    <col min="8726" max="8726" width="16.25" style="5" bestFit="1" customWidth="1"/>
    <col min="8727" max="8727" width="10.5" style="5" bestFit="1" customWidth="1"/>
    <col min="8728" max="8728" width="9.125" style="5" bestFit="1" customWidth="1"/>
    <col min="8729" max="8729" width="10.5" style="5" bestFit="1" customWidth="1"/>
    <col min="8730" max="8730" width="10.5" style="5" customWidth="1"/>
    <col min="8731" max="8963" width="9" style="5"/>
    <col min="8964" max="8964" width="11.875" style="5" customWidth="1"/>
    <col min="8965" max="8965" width="11.125" style="5" customWidth="1"/>
    <col min="8966" max="8978" width="9" style="5"/>
    <col min="8979" max="8981" width="9.5" style="5" bestFit="1" customWidth="1"/>
    <col min="8982" max="8982" width="16.25" style="5" bestFit="1" customWidth="1"/>
    <col min="8983" max="8983" width="10.5" style="5" bestFit="1" customWidth="1"/>
    <col min="8984" max="8984" width="9.125" style="5" bestFit="1" customWidth="1"/>
    <col min="8985" max="8985" width="10.5" style="5" bestFit="1" customWidth="1"/>
    <col min="8986" max="8986" width="10.5" style="5" customWidth="1"/>
    <col min="8987" max="9219" width="9" style="5"/>
    <col min="9220" max="9220" width="11.875" style="5" customWidth="1"/>
    <col min="9221" max="9221" width="11.125" style="5" customWidth="1"/>
    <col min="9222" max="9234" width="9" style="5"/>
    <col min="9235" max="9237" width="9.5" style="5" bestFit="1" customWidth="1"/>
    <col min="9238" max="9238" width="16.25" style="5" bestFit="1" customWidth="1"/>
    <col min="9239" max="9239" width="10.5" style="5" bestFit="1" customWidth="1"/>
    <col min="9240" max="9240" width="9.125" style="5" bestFit="1" customWidth="1"/>
    <col min="9241" max="9241" width="10.5" style="5" bestFit="1" customWidth="1"/>
    <col min="9242" max="9242" width="10.5" style="5" customWidth="1"/>
    <col min="9243" max="9475" width="9" style="5"/>
    <col min="9476" max="9476" width="11.875" style="5" customWidth="1"/>
    <col min="9477" max="9477" width="11.125" style="5" customWidth="1"/>
    <col min="9478" max="9490" width="9" style="5"/>
    <col min="9491" max="9493" width="9.5" style="5" bestFit="1" customWidth="1"/>
    <col min="9494" max="9494" width="16.25" style="5" bestFit="1" customWidth="1"/>
    <col min="9495" max="9495" width="10.5" style="5" bestFit="1" customWidth="1"/>
    <col min="9496" max="9496" width="9.125" style="5" bestFit="1" customWidth="1"/>
    <col min="9497" max="9497" width="10.5" style="5" bestFit="1" customWidth="1"/>
    <col min="9498" max="9498" width="10.5" style="5" customWidth="1"/>
    <col min="9499" max="9731" width="9" style="5"/>
    <col min="9732" max="9732" width="11.875" style="5" customWidth="1"/>
    <col min="9733" max="9733" width="11.125" style="5" customWidth="1"/>
    <col min="9734" max="9746" width="9" style="5"/>
    <col min="9747" max="9749" width="9.5" style="5" bestFit="1" customWidth="1"/>
    <col min="9750" max="9750" width="16.25" style="5" bestFit="1" customWidth="1"/>
    <col min="9751" max="9751" width="10.5" style="5" bestFit="1" customWidth="1"/>
    <col min="9752" max="9752" width="9.125" style="5" bestFit="1" customWidth="1"/>
    <col min="9753" max="9753" width="10.5" style="5" bestFit="1" customWidth="1"/>
    <col min="9754" max="9754" width="10.5" style="5" customWidth="1"/>
    <col min="9755" max="9987" width="9" style="5"/>
    <col min="9988" max="9988" width="11.875" style="5" customWidth="1"/>
    <col min="9989" max="9989" width="11.125" style="5" customWidth="1"/>
    <col min="9990" max="10002" width="9" style="5"/>
    <col min="10003" max="10005" width="9.5" style="5" bestFit="1" customWidth="1"/>
    <col min="10006" max="10006" width="16.25" style="5" bestFit="1" customWidth="1"/>
    <col min="10007" max="10007" width="10.5" style="5" bestFit="1" customWidth="1"/>
    <col min="10008" max="10008" width="9.125" style="5" bestFit="1" customWidth="1"/>
    <col min="10009" max="10009" width="10.5" style="5" bestFit="1" customWidth="1"/>
    <col min="10010" max="10010" width="10.5" style="5" customWidth="1"/>
    <col min="10011" max="10243" width="9" style="5"/>
    <col min="10244" max="10244" width="11.875" style="5" customWidth="1"/>
    <col min="10245" max="10245" width="11.125" style="5" customWidth="1"/>
    <col min="10246" max="10258" width="9" style="5"/>
    <col min="10259" max="10261" width="9.5" style="5" bestFit="1" customWidth="1"/>
    <col min="10262" max="10262" width="16.25" style="5" bestFit="1" customWidth="1"/>
    <col min="10263" max="10263" width="10.5" style="5" bestFit="1" customWidth="1"/>
    <col min="10264" max="10264" width="9.125" style="5" bestFit="1" customWidth="1"/>
    <col min="10265" max="10265" width="10.5" style="5" bestFit="1" customWidth="1"/>
    <col min="10266" max="10266" width="10.5" style="5" customWidth="1"/>
    <col min="10267" max="10499" width="9" style="5"/>
    <col min="10500" max="10500" width="11.875" style="5" customWidth="1"/>
    <col min="10501" max="10501" width="11.125" style="5" customWidth="1"/>
    <col min="10502" max="10514" width="9" style="5"/>
    <col min="10515" max="10517" width="9.5" style="5" bestFit="1" customWidth="1"/>
    <col min="10518" max="10518" width="16.25" style="5" bestFit="1" customWidth="1"/>
    <col min="10519" max="10519" width="10.5" style="5" bestFit="1" customWidth="1"/>
    <col min="10520" max="10520" width="9.125" style="5" bestFit="1" customWidth="1"/>
    <col min="10521" max="10521" width="10.5" style="5" bestFit="1" customWidth="1"/>
    <col min="10522" max="10522" width="10.5" style="5" customWidth="1"/>
    <col min="10523" max="10755" width="9" style="5"/>
    <col min="10756" max="10756" width="11.875" style="5" customWidth="1"/>
    <col min="10757" max="10757" width="11.125" style="5" customWidth="1"/>
    <col min="10758" max="10770" width="9" style="5"/>
    <col min="10771" max="10773" width="9.5" style="5" bestFit="1" customWidth="1"/>
    <col min="10774" max="10774" width="16.25" style="5" bestFit="1" customWidth="1"/>
    <col min="10775" max="10775" width="10.5" style="5" bestFit="1" customWidth="1"/>
    <col min="10776" max="10776" width="9.125" style="5" bestFit="1" customWidth="1"/>
    <col min="10777" max="10777" width="10.5" style="5" bestFit="1" customWidth="1"/>
    <col min="10778" max="10778" width="10.5" style="5" customWidth="1"/>
    <col min="10779" max="11011" width="9" style="5"/>
    <col min="11012" max="11012" width="11.875" style="5" customWidth="1"/>
    <col min="11013" max="11013" width="11.125" style="5" customWidth="1"/>
    <col min="11014" max="11026" width="9" style="5"/>
    <col min="11027" max="11029" width="9.5" style="5" bestFit="1" customWidth="1"/>
    <col min="11030" max="11030" width="16.25" style="5" bestFit="1" customWidth="1"/>
    <col min="11031" max="11031" width="10.5" style="5" bestFit="1" customWidth="1"/>
    <col min="11032" max="11032" width="9.125" style="5" bestFit="1" customWidth="1"/>
    <col min="11033" max="11033" width="10.5" style="5" bestFit="1" customWidth="1"/>
    <col min="11034" max="11034" width="10.5" style="5" customWidth="1"/>
    <col min="11035" max="11267" width="9" style="5"/>
    <col min="11268" max="11268" width="11.875" style="5" customWidth="1"/>
    <col min="11269" max="11269" width="11.125" style="5" customWidth="1"/>
    <col min="11270" max="11282" width="9" style="5"/>
    <col min="11283" max="11285" width="9.5" style="5" bestFit="1" customWidth="1"/>
    <col min="11286" max="11286" width="16.25" style="5" bestFit="1" customWidth="1"/>
    <col min="11287" max="11287" width="10.5" style="5" bestFit="1" customWidth="1"/>
    <col min="11288" max="11288" width="9.125" style="5" bestFit="1" customWidth="1"/>
    <col min="11289" max="11289" width="10.5" style="5" bestFit="1" customWidth="1"/>
    <col min="11290" max="11290" width="10.5" style="5" customWidth="1"/>
    <col min="11291" max="11523" width="9" style="5"/>
    <col min="11524" max="11524" width="11.875" style="5" customWidth="1"/>
    <col min="11525" max="11525" width="11.125" style="5" customWidth="1"/>
    <col min="11526" max="11538" width="9" style="5"/>
    <col min="11539" max="11541" width="9.5" style="5" bestFit="1" customWidth="1"/>
    <col min="11542" max="11542" width="16.25" style="5" bestFit="1" customWidth="1"/>
    <col min="11543" max="11543" width="10.5" style="5" bestFit="1" customWidth="1"/>
    <col min="11544" max="11544" width="9.125" style="5" bestFit="1" customWidth="1"/>
    <col min="11545" max="11545" width="10.5" style="5" bestFit="1" customWidth="1"/>
    <col min="11546" max="11546" width="10.5" style="5" customWidth="1"/>
    <col min="11547" max="11779" width="9" style="5"/>
    <col min="11780" max="11780" width="11.875" style="5" customWidth="1"/>
    <col min="11781" max="11781" width="11.125" style="5" customWidth="1"/>
    <col min="11782" max="11794" width="9" style="5"/>
    <col min="11795" max="11797" width="9.5" style="5" bestFit="1" customWidth="1"/>
    <col min="11798" max="11798" width="16.25" style="5" bestFit="1" customWidth="1"/>
    <col min="11799" max="11799" width="10.5" style="5" bestFit="1" customWidth="1"/>
    <col min="11800" max="11800" width="9.125" style="5" bestFit="1" customWidth="1"/>
    <col min="11801" max="11801" width="10.5" style="5" bestFit="1" customWidth="1"/>
    <col min="11802" max="11802" width="10.5" style="5" customWidth="1"/>
    <col min="11803" max="12035" width="9" style="5"/>
    <col min="12036" max="12036" width="11.875" style="5" customWidth="1"/>
    <col min="12037" max="12037" width="11.125" style="5" customWidth="1"/>
    <col min="12038" max="12050" width="9" style="5"/>
    <col min="12051" max="12053" width="9.5" style="5" bestFit="1" customWidth="1"/>
    <col min="12054" max="12054" width="16.25" style="5" bestFit="1" customWidth="1"/>
    <col min="12055" max="12055" width="10.5" style="5" bestFit="1" customWidth="1"/>
    <col min="12056" max="12056" width="9.125" style="5" bestFit="1" customWidth="1"/>
    <col min="12057" max="12057" width="10.5" style="5" bestFit="1" customWidth="1"/>
    <col min="12058" max="12058" width="10.5" style="5" customWidth="1"/>
    <col min="12059" max="12291" width="9" style="5"/>
    <col min="12292" max="12292" width="11.875" style="5" customWidth="1"/>
    <col min="12293" max="12293" width="11.125" style="5" customWidth="1"/>
    <col min="12294" max="12306" width="9" style="5"/>
    <col min="12307" max="12309" width="9.5" style="5" bestFit="1" customWidth="1"/>
    <col min="12310" max="12310" width="16.25" style="5" bestFit="1" customWidth="1"/>
    <col min="12311" max="12311" width="10.5" style="5" bestFit="1" customWidth="1"/>
    <col min="12312" max="12312" width="9.125" style="5" bestFit="1" customWidth="1"/>
    <col min="12313" max="12313" width="10.5" style="5" bestFit="1" customWidth="1"/>
    <col min="12314" max="12314" width="10.5" style="5" customWidth="1"/>
    <col min="12315" max="12547" width="9" style="5"/>
    <col min="12548" max="12548" width="11.875" style="5" customWidth="1"/>
    <col min="12549" max="12549" width="11.125" style="5" customWidth="1"/>
    <col min="12550" max="12562" width="9" style="5"/>
    <col min="12563" max="12565" width="9.5" style="5" bestFit="1" customWidth="1"/>
    <col min="12566" max="12566" width="16.25" style="5" bestFit="1" customWidth="1"/>
    <col min="12567" max="12567" width="10.5" style="5" bestFit="1" customWidth="1"/>
    <col min="12568" max="12568" width="9.125" style="5" bestFit="1" customWidth="1"/>
    <col min="12569" max="12569" width="10.5" style="5" bestFit="1" customWidth="1"/>
    <col min="12570" max="12570" width="10.5" style="5" customWidth="1"/>
    <col min="12571" max="12803" width="9" style="5"/>
    <col min="12804" max="12804" width="11.875" style="5" customWidth="1"/>
    <col min="12805" max="12805" width="11.125" style="5" customWidth="1"/>
    <col min="12806" max="12818" width="9" style="5"/>
    <col min="12819" max="12821" width="9.5" style="5" bestFit="1" customWidth="1"/>
    <col min="12822" max="12822" width="16.25" style="5" bestFit="1" customWidth="1"/>
    <col min="12823" max="12823" width="10.5" style="5" bestFit="1" customWidth="1"/>
    <col min="12824" max="12824" width="9.125" style="5" bestFit="1" customWidth="1"/>
    <col min="12825" max="12825" width="10.5" style="5" bestFit="1" customWidth="1"/>
    <col min="12826" max="12826" width="10.5" style="5" customWidth="1"/>
    <col min="12827" max="13059" width="9" style="5"/>
    <col min="13060" max="13060" width="11.875" style="5" customWidth="1"/>
    <col min="13061" max="13061" width="11.125" style="5" customWidth="1"/>
    <col min="13062" max="13074" width="9" style="5"/>
    <col min="13075" max="13077" width="9.5" style="5" bestFit="1" customWidth="1"/>
    <col min="13078" max="13078" width="16.25" style="5" bestFit="1" customWidth="1"/>
    <col min="13079" max="13079" width="10.5" style="5" bestFit="1" customWidth="1"/>
    <col min="13080" max="13080" width="9.125" style="5" bestFit="1" customWidth="1"/>
    <col min="13081" max="13081" width="10.5" style="5" bestFit="1" customWidth="1"/>
    <col min="13082" max="13082" width="10.5" style="5" customWidth="1"/>
    <col min="13083" max="13315" width="9" style="5"/>
    <col min="13316" max="13316" width="11.875" style="5" customWidth="1"/>
    <col min="13317" max="13317" width="11.125" style="5" customWidth="1"/>
    <col min="13318" max="13330" width="9" style="5"/>
    <col min="13331" max="13333" width="9.5" style="5" bestFit="1" customWidth="1"/>
    <col min="13334" max="13334" width="16.25" style="5" bestFit="1" customWidth="1"/>
    <col min="13335" max="13335" width="10.5" style="5" bestFit="1" customWidth="1"/>
    <col min="13336" max="13336" width="9.125" style="5" bestFit="1" customWidth="1"/>
    <col min="13337" max="13337" width="10.5" style="5" bestFit="1" customWidth="1"/>
    <col min="13338" max="13338" width="10.5" style="5" customWidth="1"/>
    <col min="13339" max="13571" width="9" style="5"/>
    <col min="13572" max="13572" width="11.875" style="5" customWidth="1"/>
    <col min="13573" max="13573" width="11.125" style="5" customWidth="1"/>
    <col min="13574" max="13586" width="9" style="5"/>
    <col min="13587" max="13589" width="9.5" style="5" bestFit="1" customWidth="1"/>
    <col min="13590" max="13590" width="16.25" style="5" bestFit="1" customWidth="1"/>
    <col min="13591" max="13591" width="10.5" style="5" bestFit="1" customWidth="1"/>
    <col min="13592" max="13592" width="9.125" style="5" bestFit="1" customWidth="1"/>
    <col min="13593" max="13593" width="10.5" style="5" bestFit="1" customWidth="1"/>
    <col min="13594" max="13594" width="10.5" style="5" customWidth="1"/>
    <col min="13595" max="13827" width="9" style="5"/>
    <col min="13828" max="13828" width="11.875" style="5" customWidth="1"/>
    <col min="13829" max="13829" width="11.125" style="5" customWidth="1"/>
    <col min="13830" max="13842" width="9" style="5"/>
    <col min="13843" max="13845" width="9.5" style="5" bestFit="1" customWidth="1"/>
    <col min="13846" max="13846" width="16.25" style="5" bestFit="1" customWidth="1"/>
    <col min="13847" max="13847" width="10.5" style="5" bestFit="1" customWidth="1"/>
    <col min="13848" max="13848" width="9.125" style="5" bestFit="1" customWidth="1"/>
    <col min="13849" max="13849" width="10.5" style="5" bestFit="1" customWidth="1"/>
    <col min="13850" max="13850" width="10.5" style="5" customWidth="1"/>
    <col min="13851" max="14083" width="9" style="5"/>
    <col min="14084" max="14084" width="11.875" style="5" customWidth="1"/>
    <col min="14085" max="14085" width="11.125" style="5" customWidth="1"/>
    <col min="14086" max="14098" width="9" style="5"/>
    <col min="14099" max="14101" width="9.5" style="5" bestFit="1" customWidth="1"/>
    <col min="14102" max="14102" width="16.25" style="5" bestFit="1" customWidth="1"/>
    <col min="14103" max="14103" width="10.5" style="5" bestFit="1" customWidth="1"/>
    <col min="14104" max="14104" width="9.125" style="5" bestFit="1" customWidth="1"/>
    <col min="14105" max="14105" width="10.5" style="5" bestFit="1" customWidth="1"/>
    <col min="14106" max="14106" width="10.5" style="5" customWidth="1"/>
    <col min="14107" max="14339" width="9" style="5"/>
    <col min="14340" max="14340" width="11.875" style="5" customWidth="1"/>
    <col min="14341" max="14341" width="11.125" style="5" customWidth="1"/>
    <col min="14342" max="14354" width="9" style="5"/>
    <col min="14355" max="14357" width="9.5" style="5" bestFit="1" customWidth="1"/>
    <col min="14358" max="14358" width="16.25" style="5" bestFit="1" customWidth="1"/>
    <col min="14359" max="14359" width="10.5" style="5" bestFit="1" customWidth="1"/>
    <col min="14360" max="14360" width="9.125" style="5" bestFit="1" customWidth="1"/>
    <col min="14361" max="14361" width="10.5" style="5" bestFit="1" customWidth="1"/>
    <col min="14362" max="14362" width="10.5" style="5" customWidth="1"/>
    <col min="14363" max="14595" width="9" style="5"/>
    <col min="14596" max="14596" width="11.875" style="5" customWidth="1"/>
    <col min="14597" max="14597" width="11.125" style="5" customWidth="1"/>
    <col min="14598" max="14610" width="9" style="5"/>
    <col min="14611" max="14613" width="9.5" style="5" bestFit="1" customWidth="1"/>
    <col min="14614" max="14614" width="16.25" style="5" bestFit="1" customWidth="1"/>
    <col min="14615" max="14615" width="10.5" style="5" bestFit="1" customWidth="1"/>
    <col min="14616" max="14616" width="9.125" style="5" bestFit="1" customWidth="1"/>
    <col min="14617" max="14617" width="10.5" style="5" bestFit="1" customWidth="1"/>
    <col min="14618" max="14618" width="10.5" style="5" customWidth="1"/>
    <col min="14619" max="14851" width="9" style="5"/>
    <col min="14852" max="14852" width="11.875" style="5" customWidth="1"/>
    <col min="14853" max="14853" width="11.125" style="5" customWidth="1"/>
    <col min="14854" max="14866" width="9" style="5"/>
    <col min="14867" max="14869" width="9.5" style="5" bestFit="1" customWidth="1"/>
    <col min="14870" max="14870" width="16.25" style="5" bestFit="1" customWidth="1"/>
    <col min="14871" max="14871" width="10.5" style="5" bestFit="1" customWidth="1"/>
    <col min="14872" max="14872" width="9.125" style="5" bestFit="1" customWidth="1"/>
    <col min="14873" max="14873" width="10.5" style="5" bestFit="1" customWidth="1"/>
    <col min="14874" max="14874" width="10.5" style="5" customWidth="1"/>
    <col min="14875" max="15107" width="9" style="5"/>
    <col min="15108" max="15108" width="11.875" style="5" customWidth="1"/>
    <col min="15109" max="15109" width="11.125" style="5" customWidth="1"/>
    <col min="15110" max="15122" width="9" style="5"/>
    <col min="15123" max="15125" width="9.5" style="5" bestFit="1" customWidth="1"/>
    <col min="15126" max="15126" width="16.25" style="5" bestFit="1" customWidth="1"/>
    <col min="15127" max="15127" width="10.5" style="5" bestFit="1" customWidth="1"/>
    <col min="15128" max="15128" width="9.125" style="5" bestFit="1" customWidth="1"/>
    <col min="15129" max="15129" width="10.5" style="5" bestFit="1" customWidth="1"/>
    <col min="15130" max="15130" width="10.5" style="5" customWidth="1"/>
    <col min="15131" max="15363" width="9" style="5"/>
    <col min="15364" max="15364" width="11.875" style="5" customWidth="1"/>
    <col min="15365" max="15365" width="11.125" style="5" customWidth="1"/>
    <col min="15366" max="15378" width="9" style="5"/>
    <col min="15379" max="15381" width="9.5" style="5" bestFit="1" customWidth="1"/>
    <col min="15382" max="15382" width="16.25" style="5" bestFit="1" customWidth="1"/>
    <col min="15383" max="15383" width="10.5" style="5" bestFit="1" customWidth="1"/>
    <col min="15384" max="15384" width="9.125" style="5" bestFit="1" customWidth="1"/>
    <col min="15385" max="15385" width="10.5" style="5" bestFit="1" customWidth="1"/>
    <col min="15386" max="15386" width="10.5" style="5" customWidth="1"/>
    <col min="15387" max="15619" width="9" style="5"/>
    <col min="15620" max="15620" width="11.875" style="5" customWidth="1"/>
    <col min="15621" max="15621" width="11.125" style="5" customWidth="1"/>
    <col min="15622" max="15634" width="9" style="5"/>
    <col min="15635" max="15637" width="9.5" style="5" bestFit="1" customWidth="1"/>
    <col min="15638" max="15638" width="16.25" style="5" bestFit="1" customWidth="1"/>
    <col min="15639" max="15639" width="10.5" style="5" bestFit="1" customWidth="1"/>
    <col min="15640" max="15640" width="9.125" style="5" bestFit="1" customWidth="1"/>
    <col min="15641" max="15641" width="10.5" style="5" bestFit="1" customWidth="1"/>
    <col min="15642" max="15642" width="10.5" style="5" customWidth="1"/>
    <col min="15643" max="15875" width="9" style="5"/>
    <col min="15876" max="15876" width="11.875" style="5" customWidth="1"/>
    <col min="15877" max="15877" width="11.125" style="5" customWidth="1"/>
    <col min="15878" max="15890" width="9" style="5"/>
    <col min="15891" max="15893" width="9.5" style="5" bestFit="1" customWidth="1"/>
    <col min="15894" max="15894" width="16.25" style="5" bestFit="1" customWidth="1"/>
    <col min="15895" max="15895" width="10.5" style="5" bestFit="1" customWidth="1"/>
    <col min="15896" max="15896" width="9.125" style="5" bestFit="1" customWidth="1"/>
    <col min="15897" max="15897" width="10.5" style="5" bestFit="1" customWidth="1"/>
    <col min="15898" max="15898" width="10.5" style="5" customWidth="1"/>
    <col min="15899" max="16131" width="9" style="5"/>
    <col min="16132" max="16132" width="11.875" style="5" customWidth="1"/>
    <col min="16133" max="16133" width="11.125" style="5" customWidth="1"/>
    <col min="16134" max="16146" width="9" style="5"/>
    <col min="16147" max="16149" width="9.5" style="5" bestFit="1" customWidth="1"/>
    <col min="16150" max="16150" width="16.25" style="5" bestFit="1" customWidth="1"/>
    <col min="16151" max="16151" width="10.5" style="5" bestFit="1" customWidth="1"/>
    <col min="16152" max="16152" width="9.125" style="5" bestFit="1" customWidth="1"/>
    <col min="16153" max="16153" width="10.5" style="5" bestFit="1" customWidth="1"/>
    <col min="16154" max="16154" width="10.5" style="5" customWidth="1"/>
    <col min="16155" max="16384" width="9" style="5"/>
  </cols>
  <sheetData>
    <row r="2" spans="1:21" ht="25.5" x14ac:dyDescent="0.5">
      <c r="A2" s="32" t="s">
        <v>60</v>
      </c>
      <c r="B2" s="33"/>
      <c r="C2" s="33"/>
      <c r="D2" s="34"/>
      <c r="E2" s="34"/>
      <c r="F2" s="34"/>
      <c r="G2" s="34"/>
      <c r="H2" s="34"/>
      <c r="I2" s="34"/>
      <c r="U2" s="5"/>
    </row>
    <row r="3" spans="1:21" x14ac:dyDescent="0.4">
      <c r="A3" s="182" t="s">
        <v>61</v>
      </c>
      <c r="B3" s="183"/>
      <c r="C3" s="184"/>
      <c r="D3" s="185" t="s">
        <v>62</v>
      </c>
      <c r="E3" s="186"/>
      <c r="F3" s="186"/>
      <c r="G3" s="186"/>
      <c r="H3" s="186"/>
      <c r="I3" s="187"/>
      <c r="U3" s="5"/>
    </row>
    <row r="4" spans="1:21" x14ac:dyDescent="0.4">
      <c r="A4" s="191" t="s">
        <v>63</v>
      </c>
      <c r="B4" s="191"/>
      <c r="C4" s="191"/>
      <c r="D4" s="191"/>
      <c r="E4" s="191"/>
      <c r="F4" s="191"/>
      <c r="G4" s="191"/>
      <c r="H4" s="191"/>
      <c r="I4" s="191"/>
      <c r="U4" s="5"/>
    </row>
    <row r="5" spans="1:21" x14ac:dyDescent="0.4">
      <c r="A5" s="125" t="s">
        <v>64</v>
      </c>
      <c r="B5" s="125" t="s">
        <v>61</v>
      </c>
      <c r="C5" s="125" t="s">
        <v>9</v>
      </c>
      <c r="D5" s="35" t="s">
        <v>10</v>
      </c>
      <c r="E5" s="35" t="s">
        <v>11</v>
      </c>
      <c r="F5" s="35" t="s">
        <v>12</v>
      </c>
      <c r="G5" s="35" t="s">
        <v>13</v>
      </c>
      <c r="H5" s="35" t="s">
        <v>14</v>
      </c>
      <c r="I5" s="35" t="s">
        <v>15</v>
      </c>
      <c r="U5" s="5"/>
    </row>
    <row r="6" spans="1:21" x14ac:dyDescent="0.4">
      <c r="A6" s="196" t="s">
        <v>65</v>
      </c>
      <c r="B6" s="31" t="s">
        <v>66</v>
      </c>
      <c r="C6" s="31" t="s">
        <v>67</v>
      </c>
      <c r="D6" s="132">
        <v>115.77000000000001</v>
      </c>
      <c r="E6" s="132">
        <v>111.44</v>
      </c>
      <c r="F6" s="132">
        <v>177.23150000000001</v>
      </c>
      <c r="G6" s="132">
        <v>144.4203</v>
      </c>
      <c r="H6" s="132">
        <v>140.26590000000002</v>
      </c>
      <c r="I6" s="132">
        <v>147.47999999999999</v>
      </c>
      <c r="U6" s="5"/>
    </row>
    <row r="7" spans="1:21" x14ac:dyDescent="0.4">
      <c r="A7" s="196"/>
      <c r="B7" s="31" t="s">
        <v>68</v>
      </c>
      <c r="C7" s="31" t="s">
        <v>67</v>
      </c>
      <c r="D7" s="132">
        <v>5180.1400000000003</v>
      </c>
      <c r="E7" s="132">
        <v>4984.0199999999995</v>
      </c>
      <c r="F7" s="132">
        <v>5058.9979999999996</v>
      </c>
      <c r="G7" s="132">
        <v>5112.5563999999995</v>
      </c>
      <c r="H7" s="132">
        <v>4232.3711000000003</v>
      </c>
      <c r="I7" s="132">
        <v>4256.3900000000003</v>
      </c>
      <c r="U7" s="5"/>
    </row>
    <row r="8" spans="1:21" x14ac:dyDescent="0.4">
      <c r="A8" s="196"/>
      <c r="B8" s="31" t="s">
        <v>69</v>
      </c>
      <c r="C8" s="31" t="s">
        <v>67</v>
      </c>
      <c r="D8" s="132">
        <v>103.67</v>
      </c>
      <c r="E8" s="132">
        <v>105.66</v>
      </c>
      <c r="F8" s="132">
        <v>126.82380000000001</v>
      </c>
      <c r="G8" s="132">
        <v>130.39580000000001</v>
      </c>
      <c r="H8" s="132">
        <v>109.8514</v>
      </c>
      <c r="I8" s="132">
        <v>158.09</v>
      </c>
      <c r="U8" s="5"/>
    </row>
    <row r="9" spans="1:21" x14ac:dyDescent="0.4">
      <c r="A9" s="196"/>
      <c r="B9" s="31" t="s">
        <v>70</v>
      </c>
      <c r="C9" s="31" t="s">
        <v>67</v>
      </c>
      <c r="D9" s="132">
        <v>522.14</v>
      </c>
      <c r="E9" s="132">
        <v>721.36</v>
      </c>
      <c r="F9" s="132">
        <v>759.94</v>
      </c>
      <c r="G9" s="132">
        <v>634.96</v>
      </c>
      <c r="H9" s="132">
        <v>402.94</v>
      </c>
      <c r="I9" s="132">
        <v>671.48</v>
      </c>
      <c r="U9" s="5"/>
    </row>
    <row r="10" spans="1:21" x14ac:dyDescent="0.4">
      <c r="A10" s="196"/>
      <c r="B10" s="31" t="s">
        <v>71</v>
      </c>
      <c r="C10" s="31" t="s">
        <v>67</v>
      </c>
      <c r="D10" s="132">
        <v>902.14</v>
      </c>
      <c r="E10" s="132">
        <v>861.76</v>
      </c>
      <c r="F10" s="132">
        <v>720.154</v>
      </c>
      <c r="G10" s="132">
        <v>625.6</v>
      </c>
      <c r="H10" s="132">
        <v>419.00000000000006</v>
      </c>
      <c r="I10" s="132">
        <v>470.52</v>
      </c>
      <c r="U10" s="5"/>
    </row>
    <row r="11" spans="1:21" ht="18.75" customHeight="1" x14ac:dyDescent="0.4">
      <c r="A11" s="196"/>
      <c r="B11" s="31" t="s">
        <v>72</v>
      </c>
      <c r="C11" s="31" t="s">
        <v>67</v>
      </c>
      <c r="D11" s="132">
        <v>118.27</v>
      </c>
      <c r="E11" s="132">
        <v>78.64</v>
      </c>
      <c r="F11" s="132">
        <v>102.77000000000001</v>
      </c>
      <c r="G11" s="132">
        <v>68.494</v>
      </c>
      <c r="H11" s="132">
        <v>64.627999999999986</v>
      </c>
      <c r="I11" s="132">
        <v>115.33</v>
      </c>
      <c r="U11" s="5"/>
    </row>
    <row r="12" spans="1:21" x14ac:dyDescent="0.4">
      <c r="A12" s="196"/>
      <c r="B12" s="31" t="s">
        <v>73</v>
      </c>
      <c r="C12" s="31" t="s">
        <v>67</v>
      </c>
      <c r="D12" s="132">
        <v>0</v>
      </c>
      <c r="E12" s="132">
        <v>0</v>
      </c>
      <c r="F12" s="132">
        <v>0</v>
      </c>
      <c r="G12" s="132">
        <v>2.8400000000000003</v>
      </c>
      <c r="H12" s="132">
        <v>0.8</v>
      </c>
      <c r="I12" s="132">
        <v>0.2</v>
      </c>
      <c r="U12" s="5"/>
    </row>
    <row r="13" spans="1:21" x14ac:dyDescent="0.4">
      <c r="A13" s="196"/>
      <c r="B13" s="31" t="s">
        <v>74</v>
      </c>
      <c r="C13" s="31" t="s">
        <v>67</v>
      </c>
      <c r="D13" s="132">
        <v>6802.2999999999993</v>
      </c>
      <c r="E13" s="132">
        <v>6889.5850000000009</v>
      </c>
      <c r="F13" s="132">
        <v>6676.6799999999994</v>
      </c>
      <c r="G13" s="132">
        <v>6384.1039999999994</v>
      </c>
      <c r="H13" s="132">
        <v>5790.9390000000003</v>
      </c>
      <c r="I13" s="132">
        <v>6001.76</v>
      </c>
      <c r="U13" s="5"/>
    </row>
    <row r="14" spans="1:21" x14ac:dyDescent="0.4">
      <c r="A14" s="196"/>
      <c r="B14" s="31" t="s">
        <v>75</v>
      </c>
      <c r="C14" s="31" t="s">
        <v>67</v>
      </c>
      <c r="D14" s="132">
        <v>711.7</v>
      </c>
      <c r="E14" s="132">
        <v>635.3599999999999</v>
      </c>
      <c r="F14" s="132">
        <v>623.91</v>
      </c>
      <c r="G14" s="132">
        <v>550.86</v>
      </c>
      <c r="H14" s="132">
        <v>525.64</v>
      </c>
      <c r="I14" s="132">
        <v>374.5</v>
      </c>
      <c r="U14" s="5"/>
    </row>
    <row r="15" spans="1:21" x14ac:dyDescent="0.4">
      <c r="A15" s="196"/>
      <c r="B15" s="31" t="s">
        <v>76</v>
      </c>
      <c r="C15" s="31" t="s">
        <v>67</v>
      </c>
      <c r="D15" s="132">
        <v>242.352</v>
      </c>
      <c r="E15" s="132">
        <v>291.88200000000001</v>
      </c>
      <c r="F15" s="132">
        <v>567.53600000000006</v>
      </c>
      <c r="G15" s="132">
        <v>510.00200000000001</v>
      </c>
      <c r="H15" s="132">
        <v>515.69800000000009</v>
      </c>
      <c r="I15" s="132">
        <v>526.13</v>
      </c>
      <c r="U15" s="5"/>
    </row>
    <row r="16" spans="1:21" x14ac:dyDescent="0.4">
      <c r="A16" s="196" t="s">
        <v>77</v>
      </c>
      <c r="B16" s="31" t="s">
        <v>78</v>
      </c>
      <c r="C16" s="31" t="s">
        <v>67</v>
      </c>
      <c r="D16" s="132">
        <v>90.057400000000001</v>
      </c>
      <c r="E16" s="132">
        <v>78.129900000000006</v>
      </c>
      <c r="F16" s="132">
        <v>108.16289999999999</v>
      </c>
      <c r="G16" s="132">
        <v>93.715000000000003</v>
      </c>
      <c r="H16" s="132">
        <v>104.6337</v>
      </c>
      <c r="I16" s="132">
        <v>120.43</v>
      </c>
      <c r="U16" s="5"/>
    </row>
    <row r="17" spans="1:21" x14ac:dyDescent="0.4">
      <c r="A17" s="196"/>
      <c r="B17" s="31" t="s">
        <v>79</v>
      </c>
      <c r="C17" s="31" t="s">
        <v>67</v>
      </c>
      <c r="D17" s="132">
        <v>7.3856000000000002</v>
      </c>
      <c r="E17" s="132">
        <v>7.6191000000000004</v>
      </c>
      <c r="F17" s="132">
        <v>7.2399999999999993</v>
      </c>
      <c r="G17" s="132">
        <v>6.26</v>
      </c>
      <c r="H17" s="132">
        <v>5.8600000000000012</v>
      </c>
      <c r="I17" s="132">
        <v>6.06</v>
      </c>
      <c r="U17" s="5"/>
    </row>
    <row r="18" spans="1:21" x14ac:dyDescent="0.4">
      <c r="A18" s="196"/>
      <c r="B18" s="31" t="s">
        <v>76</v>
      </c>
      <c r="C18" s="31" t="s">
        <v>67</v>
      </c>
      <c r="D18" s="132">
        <v>6.6038900000000007</v>
      </c>
      <c r="E18" s="132">
        <v>5.0014000000000003</v>
      </c>
      <c r="F18" s="132">
        <v>8.5711999999999993</v>
      </c>
      <c r="G18" s="132">
        <v>5.9055999999999997</v>
      </c>
      <c r="H18" s="132">
        <v>7.6486000000000001</v>
      </c>
      <c r="I18" s="132">
        <v>7.61</v>
      </c>
      <c r="U18" s="5"/>
    </row>
    <row r="19" spans="1:21" ht="19.5" thickBot="1" x14ac:dyDescent="0.45">
      <c r="A19" s="192" t="s">
        <v>80</v>
      </c>
      <c r="B19" s="193"/>
      <c r="C19" s="133" t="s">
        <v>81</v>
      </c>
      <c r="D19" s="134">
        <f t="shared" ref="D19:G19" si="0">SUM(D6:D18)</f>
        <v>14802.528890000001</v>
      </c>
      <c r="E19" s="134">
        <f t="shared" si="0"/>
        <v>14770.457399999999</v>
      </c>
      <c r="F19" s="134">
        <f t="shared" si="0"/>
        <v>14938.017400000001</v>
      </c>
      <c r="G19" s="134">
        <f t="shared" si="0"/>
        <v>14270.1131</v>
      </c>
      <c r="H19" s="134">
        <f>SUM(H6:H18)</f>
        <v>12320.2757</v>
      </c>
      <c r="I19" s="134">
        <f>SUM(I6:I18)</f>
        <v>12855.98</v>
      </c>
      <c r="U19" s="5"/>
    </row>
    <row r="20" spans="1:21" ht="19.5" thickTop="1" x14ac:dyDescent="0.4">
      <c r="A20" s="188" t="s">
        <v>82</v>
      </c>
      <c r="B20" s="189"/>
      <c r="C20" s="189"/>
      <c r="D20" s="189"/>
      <c r="E20" s="189"/>
      <c r="F20" s="189"/>
      <c r="G20" s="189"/>
      <c r="H20" s="189"/>
      <c r="I20" s="190"/>
      <c r="U20" s="5"/>
    </row>
    <row r="21" spans="1:21" x14ac:dyDescent="0.4">
      <c r="A21" s="197" t="s">
        <v>65</v>
      </c>
      <c r="B21" s="135" t="s">
        <v>66</v>
      </c>
      <c r="C21" s="135" t="s">
        <v>81</v>
      </c>
      <c r="D21" s="132">
        <v>3286.6900000000005</v>
      </c>
      <c r="E21" s="132">
        <v>3535.59</v>
      </c>
      <c r="F21" s="132">
        <v>3713.2900000000004</v>
      </c>
      <c r="G21" s="132">
        <v>3559.52</v>
      </c>
      <c r="H21" s="132">
        <v>3167.7799999999997</v>
      </c>
      <c r="I21" s="132">
        <v>3399.56</v>
      </c>
      <c r="U21" s="5"/>
    </row>
    <row r="22" spans="1:21" x14ac:dyDescent="0.4">
      <c r="A22" s="197"/>
      <c r="B22" s="135" t="s">
        <v>68</v>
      </c>
      <c r="C22" s="135" t="s">
        <v>81</v>
      </c>
      <c r="D22" s="132">
        <v>20.72</v>
      </c>
      <c r="E22" s="132">
        <v>23</v>
      </c>
      <c r="F22" s="132">
        <v>2.73</v>
      </c>
      <c r="G22" s="132">
        <v>3.85</v>
      </c>
      <c r="H22" s="132">
        <v>4.12</v>
      </c>
      <c r="I22" s="132">
        <v>19.28</v>
      </c>
      <c r="U22" s="5"/>
    </row>
    <row r="23" spans="1:21" x14ac:dyDescent="0.4">
      <c r="A23" s="197"/>
      <c r="B23" s="135" t="s">
        <v>69</v>
      </c>
      <c r="C23" s="135" t="s">
        <v>81</v>
      </c>
      <c r="D23" s="132">
        <v>11.36</v>
      </c>
      <c r="E23" s="132">
        <v>252.12</v>
      </c>
      <c r="F23" s="132">
        <v>11.94</v>
      </c>
      <c r="G23" s="132">
        <v>5.84</v>
      </c>
      <c r="H23" s="132">
        <v>2.74</v>
      </c>
      <c r="I23" s="132">
        <v>3.82</v>
      </c>
      <c r="U23" s="5"/>
    </row>
    <row r="24" spans="1:21" x14ac:dyDescent="0.4">
      <c r="A24" s="197"/>
      <c r="B24" s="135" t="s">
        <v>70</v>
      </c>
      <c r="C24" s="135" t="s">
        <v>81</v>
      </c>
      <c r="D24" s="132">
        <v>29.17</v>
      </c>
      <c r="E24" s="132">
        <v>7.05</v>
      </c>
      <c r="F24" s="132">
        <v>32.69</v>
      </c>
      <c r="G24" s="132">
        <v>27.69</v>
      </c>
      <c r="H24" s="132">
        <v>0</v>
      </c>
      <c r="I24" s="132">
        <v>0</v>
      </c>
      <c r="U24" s="5"/>
    </row>
    <row r="25" spans="1:21" ht="18.75" customHeight="1" x14ac:dyDescent="0.4">
      <c r="A25" s="197"/>
      <c r="B25" s="135" t="s">
        <v>71</v>
      </c>
      <c r="C25" s="135" t="s">
        <v>81</v>
      </c>
      <c r="D25" s="132">
        <v>51.800000000000004</v>
      </c>
      <c r="E25" s="132">
        <v>58.92</v>
      </c>
      <c r="F25" s="132">
        <v>48.74</v>
      </c>
      <c r="G25" s="132">
        <v>31.700000000000003</v>
      </c>
      <c r="H25" s="132">
        <v>32.94</v>
      </c>
      <c r="I25" s="132">
        <v>51.98</v>
      </c>
      <c r="U25" s="5"/>
    </row>
    <row r="26" spans="1:21" x14ac:dyDescent="0.4">
      <c r="A26" s="197"/>
      <c r="B26" s="135" t="s">
        <v>72</v>
      </c>
      <c r="C26" s="135" t="s">
        <v>81</v>
      </c>
      <c r="D26" s="132">
        <v>0</v>
      </c>
      <c r="E26" s="132">
        <v>13.5</v>
      </c>
      <c r="F26" s="132">
        <v>0</v>
      </c>
      <c r="G26" s="132">
        <v>0</v>
      </c>
      <c r="H26" s="132">
        <v>0</v>
      </c>
      <c r="I26" s="132">
        <v>0</v>
      </c>
      <c r="U26" s="5"/>
    </row>
    <row r="27" spans="1:21" x14ac:dyDescent="0.4">
      <c r="A27" s="197"/>
      <c r="B27" s="135" t="s">
        <v>73</v>
      </c>
      <c r="C27" s="135" t="s">
        <v>81</v>
      </c>
      <c r="D27" s="132">
        <v>0</v>
      </c>
      <c r="E27" s="132">
        <v>0</v>
      </c>
      <c r="F27" s="132">
        <v>0</v>
      </c>
      <c r="G27" s="132">
        <v>0</v>
      </c>
      <c r="H27" s="132">
        <v>0</v>
      </c>
      <c r="I27" s="132">
        <v>0</v>
      </c>
      <c r="U27" s="5"/>
    </row>
    <row r="28" spans="1:21" x14ac:dyDescent="0.4">
      <c r="A28" s="197"/>
      <c r="B28" s="135" t="s">
        <v>74</v>
      </c>
      <c r="C28" s="135" t="s">
        <v>81</v>
      </c>
      <c r="D28" s="132">
        <v>38.159999999999997</v>
      </c>
      <c r="E28" s="132">
        <v>50.84</v>
      </c>
      <c r="F28" s="132">
        <v>40.680000000000007</v>
      </c>
      <c r="G28" s="132">
        <v>40.680000000000007</v>
      </c>
      <c r="H28" s="132">
        <v>49.95</v>
      </c>
      <c r="I28" s="132">
        <v>46.58</v>
      </c>
      <c r="U28" s="5"/>
    </row>
    <row r="29" spans="1:21" x14ac:dyDescent="0.4">
      <c r="A29" s="197"/>
      <c r="B29" s="135" t="s">
        <v>75</v>
      </c>
      <c r="C29" s="135" t="s">
        <v>81</v>
      </c>
      <c r="D29" s="132">
        <v>0</v>
      </c>
      <c r="E29" s="132">
        <v>0</v>
      </c>
      <c r="F29" s="132">
        <v>56.36</v>
      </c>
      <c r="G29" s="132">
        <v>87.96</v>
      </c>
      <c r="H29" s="132">
        <v>55.5</v>
      </c>
      <c r="I29" s="132">
        <v>82.88</v>
      </c>
      <c r="U29" s="5"/>
    </row>
    <row r="30" spans="1:21" x14ac:dyDescent="0.4">
      <c r="A30" s="197"/>
      <c r="B30" s="135" t="s">
        <v>76</v>
      </c>
      <c r="C30" s="135" t="s">
        <v>81</v>
      </c>
      <c r="D30" s="132">
        <v>339.75</v>
      </c>
      <c r="E30" s="132">
        <v>320.42</v>
      </c>
      <c r="F30" s="132">
        <v>0</v>
      </c>
      <c r="G30" s="132">
        <v>0</v>
      </c>
      <c r="H30" s="132">
        <v>17.59</v>
      </c>
      <c r="I30" s="132">
        <v>21.4</v>
      </c>
      <c r="U30" s="5"/>
    </row>
    <row r="31" spans="1:21" x14ac:dyDescent="0.4">
      <c r="A31" s="197" t="s">
        <v>77</v>
      </c>
      <c r="B31" s="135" t="s">
        <v>78</v>
      </c>
      <c r="C31" s="135" t="s">
        <v>81</v>
      </c>
      <c r="D31" s="132">
        <v>11</v>
      </c>
      <c r="E31" s="132">
        <v>9.5</v>
      </c>
      <c r="F31" s="132">
        <v>7.8</v>
      </c>
      <c r="G31" s="132">
        <v>7.7</v>
      </c>
      <c r="H31" s="132">
        <v>7.6</v>
      </c>
      <c r="I31" s="132">
        <v>7.4</v>
      </c>
      <c r="U31" s="5"/>
    </row>
    <row r="32" spans="1:21" x14ac:dyDescent="0.4">
      <c r="A32" s="197"/>
      <c r="B32" s="135" t="s">
        <v>79</v>
      </c>
      <c r="C32" s="135" t="s">
        <v>81</v>
      </c>
      <c r="D32" s="132">
        <v>0</v>
      </c>
      <c r="E32" s="132">
        <v>0</v>
      </c>
      <c r="F32" s="132">
        <v>0</v>
      </c>
      <c r="G32" s="132">
        <v>0</v>
      </c>
      <c r="H32" s="132">
        <v>0</v>
      </c>
      <c r="I32" s="132">
        <v>0</v>
      </c>
      <c r="U32" s="5"/>
    </row>
    <row r="33" spans="1:21" x14ac:dyDescent="0.4">
      <c r="A33" s="197"/>
      <c r="B33" s="135" t="s">
        <v>76</v>
      </c>
      <c r="C33" s="135" t="s">
        <v>81</v>
      </c>
      <c r="D33" s="132">
        <v>23.134999999999998</v>
      </c>
      <c r="E33" s="132">
        <v>21.384500000000003</v>
      </c>
      <c r="F33" s="132">
        <v>21.966799999999999</v>
      </c>
      <c r="G33" s="132">
        <v>28.977200000000003</v>
      </c>
      <c r="H33" s="132">
        <v>29.3249</v>
      </c>
      <c r="I33" s="132">
        <v>28.6</v>
      </c>
      <c r="U33" s="5"/>
    </row>
    <row r="34" spans="1:21" ht="19.5" thickBot="1" x14ac:dyDescent="0.45">
      <c r="A34" s="194" t="s">
        <v>83</v>
      </c>
      <c r="B34" s="195"/>
      <c r="C34" s="136" t="s">
        <v>81</v>
      </c>
      <c r="D34" s="134">
        <f t="shared" ref="D34:G34" si="1">SUM(D21:D33)</f>
        <v>3811.7850000000008</v>
      </c>
      <c r="E34" s="134">
        <f t="shared" si="1"/>
        <v>4292.3245000000006</v>
      </c>
      <c r="F34" s="134">
        <f t="shared" si="1"/>
        <v>3936.1968000000006</v>
      </c>
      <c r="G34" s="134">
        <f t="shared" si="1"/>
        <v>3793.9171999999994</v>
      </c>
      <c r="H34" s="134">
        <f>SUM(H21:H33)</f>
        <v>3367.5448999999994</v>
      </c>
      <c r="I34" s="134">
        <f>SUM(I21:I33)</f>
        <v>3661.5000000000005</v>
      </c>
      <c r="U34" s="5"/>
    </row>
    <row r="35" spans="1:21" ht="19.5" thickTop="1" x14ac:dyDescent="0.4">
      <c r="A35" s="137" t="s">
        <v>84</v>
      </c>
      <c r="B35" s="137" t="s">
        <v>85</v>
      </c>
      <c r="C35" s="137" t="s">
        <v>81</v>
      </c>
      <c r="D35" s="138">
        <f t="shared" ref="D35:F35" si="2">D19+D34</f>
        <v>18614.313890000001</v>
      </c>
      <c r="E35" s="138">
        <f t="shared" si="2"/>
        <v>19062.781900000002</v>
      </c>
      <c r="F35" s="138">
        <f t="shared" si="2"/>
        <v>18874.214200000002</v>
      </c>
      <c r="G35" s="138">
        <f>G19+G34</f>
        <v>18064.030299999999</v>
      </c>
      <c r="H35" s="138">
        <f>H19+H34</f>
        <v>15687.820599999999</v>
      </c>
      <c r="I35" s="138">
        <f>I19+I34</f>
        <v>16517.48</v>
      </c>
      <c r="U35" s="5"/>
    </row>
    <row r="36" spans="1:21" x14ac:dyDescent="0.4">
      <c r="A36" s="36" t="s">
        <v>86</v>
      </c>
      <c r="B36" s="37" t="s">
        <v>87</v>
      </c>
      <c r="C36" s="37" t="s">
        <v>88</v>
      </c>
      <c r="D36" s="132">
        <f t="shared" ref="D36:G36" si="3">D19/D35*100</f>
        <v>79.522291165145916</v>
      </c>
      <c r="E36" s="132">
        <f t="shared" si="3"/>
        <v>77.483220851412028</v>
      </c>
      <c r="F36" s="132">
        <f t="shared" si="3"/>
        <v>79.14510899214018</v>
      </c>
      <c r="G36" s="132">
        <f t="shared" si="3"/>
        <v>78.997393510793671</v>
      </c>
      <c r="H36" s="132">
        <f>H19/H35*100</f>
        <v>78.534017019547008</v>
      </c>
      <c r="I36" s="132">
        <f>I19/I35*100</f>
        <v>77.832574944846314</v>
      </c>
    </row>
    <row r="37" spans="1:21" x14ac:dyDescent="0.4">
      <c r="A37" s="36" t="s">
        <v>89</v>
      </c>
      <c r="B37" s="37" t="s">
        <v>90</v>
      </c>
      <c r="C37" s="37" t="s">
        <v>88</v>
      </c>
      <c r="D37" s="132">
        <f t="shared" ref="D37:G37" si="4">D34/D35*100</f>
        <v>20.477708834854084</v>
      </c>
      <c r="E37" s="132">
        <f t="shared" si="4"/>
        <v>22.516779148587961</v>
      </c>
      <c r="F37" s="132">
        <f t="shared" si="4"/>
        <v>20.854891007859813</v>
      </c>
      <c r="G37" s="132">
        <f t="shared" si="4"/>
        <v>21.00260648920634</v>
      </c>
      <c r="H37" s="132">
        <f>H34/H35*100</f>
        <v>21.465982980452999</v>
      </c>
      <c r="I37" s="132">
        <f>I34/I35*100</f>
        <v>22.167425055153693</v>
      </c>
    </row>
    <row r="38" spans="1:21" x14ac:dyDescent="0.4">
      <c r="A38" s="5" t="s">
        <v>91</v>
      </c>
    </row>
    <row r="39" spans="1:21" x14ac:dyDescent="0.4">
      <c r="A39" s="5" t="s">
        <v>92</v>
      </c>
    </row>
  </sheetData>
  <mergeCells count="10">
    <mergeCell ref="A34:B34"/>
    <mergeCell ref="A16:A18"/>
    <mergeCell ref="A6:A15"/>
    <mergeCell ref="A21:A30"/>
    <mergeCell ref="A31:A33"/>
    <mergeCell ref="A3:C3"/>
    <mergeCell ref="D3:I3"/>
    <mergeCell ref="A20:I20"/>
    <mergeCell ref="A4:I4"/>
    <mergeCell ref="A19:B19"/>
  </mergeCells>
  <phoneticPr fontId="1"/>
  <pageMargins left="0.7" right="0.7" top="0.75" bottom="0.75" header="0.3" footer="0.3"/>
  <pageSetup paperSize="9" scale="61" fitToHeight="0" orientation="portrait" r:id="rId1"/>
  <headerFooter>
    <oddHeader>&amp;LESGデータ：環境&amp;R株式会社栗本鐵工所
作成:2025年10月</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5619B-8515-4FF5-ADEB-A9FB6BDA8C17}">
  <sheetPr>
    <pageSetUpPr fitToPage="1"/>
  </sheetPr>
  <dimension ref="A2:J10"/>
  <sheetViews>
    <sheetView view="pageLayout" zoomScaleNormal="100" workbookViewId="0">
      <selection activeCell="B11" sqref="B11"/>
    </sheetView>
  </sheetViews>
  <sheetFormatPr defaultColWidth="9" defaultRowHeight="18.75" x14ac:dyDescent="0.4"/>
  <cols>
    <col min="1" max="1" width="19.75" style="5" customWidth="1"/>
    <col min="2" max="2" width="7.75" style="1" customWidth="1"/>
    <col min="3" max="9" width="11.75" style="5" customWidth="1"/>
    <col min="10" max="16384" width="9" style="5"/>
  </cols>
  <sheetData>
    <row r="2" spans="1:10" ht="25.5" x14ac:dyDescent="0.5">
      <c r="A2" s="39" t="s">
        <v>93</v>
      </c>
      <c r="B2" s="128"/>
      <c r="C2" s="38"/>
      <c r="D2" s="38"/>
      <c r="E2" s="38"/>
      <c r="F2" s="38"/>
      <c r="G2" s="38"/>
      <c r="H2" s="38"/>
      <c r="I2" s="38"/>
    </row>
    <row r="3" spans="1:10" s="127" customFormat="1" x14ac:dyDescent="0.4">
      <c r="A3" s="126" t="s">
        <v>94</v>
      </c>
      <c r="B3" s="129" t="s">
        <v>9</v>
      </c>
      <c r="C3" s="131" t="s">
        <v>95</v>
      </c>
      <c r="D3" s="131" t="s">
        <v>96</v>
      </c>
      <c r="E3" s="131" t="s">
        <v>97</v>
      </c>
      <c r="F3" s="131" t="s">
        <v>98</v>
      </c>
      <c r="G3" s="131" t="s">
        <v>99</v>
      </c>
      <c r="H3" s="131" t="s">
        <v>100</v>
      </c>
      <c r="I3" s="131" t="s">
        <v>101</v>
      </c>
    </row>
    <row r="4" spans="1:10" x14ac:dyDescent="0.4">
      <c r="A4" s="9" t="s">
        <v>102</v>
      </c>
      <c r="B4" s="3" t="s">
        <v>103</v>
      </c>
      <c r="C4" s="8">
        <v>36580</v>
      </c>
      <c r="D4" s="8">
        <v>44683</v>
      </c>
      <c r="E4" s="8">
        <v>28893</v>
      </c>
      <c r="F4" s="8">
        <v>18029</v>
      </c>
      <c r="G4" s="8">
        <v>14076</v>
      </c>
      <c r="H4" s="8">
        <v>13737</v>
      </c>
      <c r="I4" s="8">
        <v>11143</v>
      </c>
    </row>
    <row r="5" spans="1:10" x14ac:dyDescent="0.4">
      <c r="A5" s="9" t="s">
        <v>104</v>
      </c>
      <c r="B5" s="3" t="s">
        <v>103</v>
      </c>
      <c r="C5" s="8">
        <v>58681</v>
      </c>
      <c r="D5" s="8">
        <v>60758</v>
      </c>
      <c r="E5" s="8">
        <v>38891</v>
      </c>
      <c r="F5" s="8">
        <v>19185</v>
      </c>
      <c r="G5" s="8">
        <v>17691</v>
      </c>
      <c r="H5" s="8">
        <v>20988</v>
      </c>
      <c r="I5" s="8">
        <v>19951</v>
      </c>
    </row>
    <row r="6" spans="1:10" x14ac:dyDescent="0.4">
      <c r="A6" s="9" t="s">
        <v>105</v>
      </c>
      <c r="B6" s="3" t="s">
        <v>103</v>
      </c>
      <c r="C6" s="8">
        <v>21369</v>
      </c>
      <c r="D6" s="8">
        <v>20251</v>
      </c>
      <c r="E6" s="8">
        <v>17874</v>
      </c>
      <c r="F6" s="8">
        <v>11205</v>
      </c>
      <c r="G6" s="8">
        <v>10669</v>
      </c>
      <c r="H6" s="8">
        <v>12963</v>
      </c>
      <c r="I6" s="8">
        <v>11015</v>
      </c>
    </row>
    <row r="7" spans="1:10" x14ac:dyDescent="0.4">
      <c r="A7" s="9" t="s">
        <v>106</v>
      </c>
      <c r="B7" s="3" t="s">
        <v>103</v>
      </c>
      <c r="C7" s="8">
        <v>43500</v>
      </c>
      <c r="D7" s="8">
        <v>40400</v>
      </c>
      <c r="E7" s="8">
        <v>37100</v>
      </c>
      <c r="F7" s="8">
        <v>37100</v>
      </c>
      <c r="G7" s="8">
        <v>35800</v>
      </c>
      <c r="H7" s="8">
        <v>32922</v>
      </c>
      <c r="I7" s="8">
        <v>23366</v>
      </c>
    </row>
    <row r="8" spans="1:10" x14ac:dyDescent="0.4">
      <c r="A8" s="9" t="s">
        <v>107</v>
      </c>
      <c r="B8" s="3" t="s">
        <v>103</v>
      </c>
      <c r="C8" s="10">
        <v>160130</v>
      </c>
      <c r="D8" s="10">
        <v>166092</v>
      </c>
      <c r="E8" s="10">
        <v>122758</v>
      </c>
      <c r="F8" s="10">
        <v>85519</v>
      </c>
      <c r="G8" s="10">
        <v>78236</v>
      </c>
      <c r="H8" s="10">
        <v>80610</v>
      </c>
      <c r="I8" s="10">
        <v>65475</v>
      </c>
      <c r="J8" s="266"/>
    </row>
    <row r="9" spans="1:10" x14ac:dyDescent="0.4">
      <c r="A9" s="5" t="s">
        <v>108</v>
      </c>
      <c r="I9" s="266"/>
    </row>
    <row r="10" spans="1:10" x14ac:dyDescent="0.4">
      <c r="A10" s="124"/>
      <c r="B10" s="130"/>
    </row>
  </sheetData>
  <phoneticPr fontId="1"/>
  <pageMargins left="0.7" right="0.7" top="0.75" bottom="0.75" header="0.3" footer="0.3"/>
  <pageSetup paperSize="9" fitToHeight="0" orientation="landscape" r:id="rId1"/>
  <headerFooter>
    <oddHeader>&amp;L&amp;8ESGデータ：環境&amp;R&amp;8株式会社栗本鐵工所
作成：2025年10月</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222AB-0105-40FC-941F-2F8B6A9A1034}">
  <sheetPr>
    <pageSetUpPr fitToPage="1"/>
  </sheetPr>
  <dimension ref="A2:O23"/>
  <sheetViews>
    <sheetView view="pageLayout" zoomScale="85" zoomScaleNormal="100" zoomScalePageLayoutView="85" workbookViewId="0">
      <selection activeCell="H20" sqref="H20:H22"/>
    </sheetView>
  </sheetViews>
  <sheetFormatPr defaultRowHeight="18.75" x14ac:dyDescent="0.4"/>
  <cols>
    <col min="1" max="1" width="12.625" customWidth="1"/>
    <col min="2" max="2" width="8.625" style="1" customWidth="1"/>
    <col min="3" max="3" width="15.125" style="1" bestFit="1" customWidth="1"/>
    <col min="4" max="4" width="15.125" bestFit="1" customWidth="1"/>
    <col min="5" max="5" width="14.125" customWidth="1"/>
    <col min="6" max="6" width="17.25" bestFit="1" customWidth="1"/>
    <col min="7" max="7" width="15.125" bestFit="1" customWidth="1"/>
    <col min="8" max="11" width="15.125" customWidth="1"/>
    <col min="12" max="15" width="16.75" customWidth="1"/>
  </cols>
  <sheetData>
    <row r="2" spans="1:15" ht="25.5" x14ac:dyDescent="0.4">
      <c r="A2" s="208" t="s">
        <v>109</v>
      </c>
      <c r="B2" s="208"/>
      <c r="C2" s="208"/>
      <c r="D2" s="208"/>
      <c r="E2" s="208"/>
      <c r="F2" s="208"/>
      <c r="G2" s="208"/>
      <c r="H2" s="208"/>
      <c r="I2" s="208"/>
      <c r="J2" s="208"/>
      <c r="K2" s="208"/>
      <c r="L2" s="208"/>
      <c r="M2" s="208"/>
      <c r="N2" s="208"/>
      <c r="O2" s="208"/>
    </row>
    <row r="3" spans="1:15" x14ac:dyDescent="0.4">
      <c r="A3" s="199" t="s">
        <v>110</v>
      </c>
      <c r="B3" s="199" t="s">
        <v>111</v>
      </c>
      <c r="C3" s="218" t="s">
        <v>112</v>
      </c>
      <c r="D3" s="198" t="s">
        <v>99</v>
      </c>
      <c r="E3" s="199"/>
      <c r="F3" s="199"/>
      <c r="G3" s="200"/>
      <c r="H3" s="198" t="s">
        <v>100</v>
      </c>
      <c r="I3" s="199"/>
      <c r="J3" s="199"/>
      <c r="K3" s="200"/>
      <c r="L3" s="201" t="s">
        <v>101</v>
      </c>
      <c r="M3" s="199"/>
      <c r="N3" s="199"/>
      <c r="O3" s="199"/>
    </row>
    <row r="4" spans="1:15" x14ac:dyDescent="0.4">
      <c r="A4" s="199"/>
      <c r="B4" s="199"/>
      <c r="C4" s="218"/>
      <c r="D4" s="89" t="s">
        <v>113</v>
      </c>
      <c r="E4" s="87" t="s">
        <v>114</v>
      </c>
      <c r="F4" s="90" t="s">
        <v>115</v>
      </c>
      <c r="G4" s="88" t="s">
        <v>116</v>
      </c>
      <c r="H4" s="89" t="s">
        <v>113</v>
      </c>
      <c r="I4" s="87" t="s">
        <v>114</v>
      </c>
      <c r="J4" s="90" t="s">
        <v>115</v>
      </c>
      <c r="K4" s="88" t="s">
        <v>116</v>
      </c>
      <c r="L4" s="91" t="s">
        <v>113</v>
      </c>
      <c r="M4" s="87" t="s">
        <v>114</v>
      </c>
      <c r="N4" s="90" t="s">
        <v>115</v>
      </c>
      <c r="O4" s="87" t="s">
        <v>116</v>
      </c>
    </row>
    <row r="5" spans="1:15" ht="18.75" customHeight="1" x14ac:dyDescent="0.4">
      <c r="A5" s="209" t="s">
        <v>117</v>
      </c>
      <c r="B5" s="212" t="s">
        <v>118</v>
      </c>
      <c r="C5" s="46" t="s">
        <v>119</v>
      </c>
      <c r="D5" s="58">
        <v>16560</v>
      </c>
      <c r="E5" s="59">
        <f>D5/$F$5*100</f>
        <v>21.629811522838001</v>
      </c>
      <c r="F5" s="202">
        <f>SUM(D5:D11)</f>
        <v>76561</v>
      </c>
      <c r="G5" s="215">
        <f>F5/F18*100</f>
        <v>26.577313074298171</v>
      </c>
      <c r="H5" s="58">
        <v>15974</v>
      </c>
      <c r="I5" s="59">
        <f>H5/$J$5*100</f>
        <v>20.700290275761972</v>
      </c>
      <c r="J5" s="202">
        <f>SUM(H5:H11)</f>
        <v>77168</v>
      </c>
      <c r="K5" s="215">
        <f>J5/J18*100</f>
        <v>23.450187193076289</v>
      </c>
      <c r="L5" s="60">
        <v>16017</v>
      </c>
      <c r="M5" s="59">
        <f>L5/$N$5*100</f>
        <v>19.772121271973138</v>
      </c>
      <c r="N5" s="202">
        <f>SUM(L5:L11)</f>
        <v>81008</v>
      </c>
      <c r="O5" s="205">
        <f>N5/N18*100</f>
        <v>25.662892587641213</v>
      </c>
    </row>
    <row r="6" spans="1:15" ht="18.75" customHeight="1" x14ac:dyDescent="0.4">
      <c r="A6" s="210"/>
      <c r="B6" s="213"/>
      <c r="C6" s="46" t="s">
        <v>120</v>
      </c>
      <c r="D6" s="58">
        <v>15468</v>
      </c>
      <c r="E6" s="59">
        <f t="shared" ref="E6:E11" si="0">D6/$F$5*100</f>
        <v>20.203497864447957</v>
      </c>
      <c r="F6" s="203"/>
      <c r="G6" s="216"/>
      <c r="H6" s="58">
        <v>15184</v>
      </c>
      <c r="I6" s="59">
        <f t="shared" ref="I6:I11" si="1">H6/$J$5*100</f>
        <v>19.676549865229109</v>
      </c>
      <c r="J6" s="203"/>
      <c r="K6" s="216"/>
      <c r="L6" s="60">
        <v>15480</v>
      </c>
      <c r="M6" s="59">
        <f t="shared" ref="M6:M10" si="2">L6/$N$5*100</f>
        <v>19.109223780367373</v>
      </c>
      <c r="N6" s="203"/>
      <c r="O6" s="206"/>
    </row>
    <row r="7" spans="1:15" ht="18.75" customHeight="1" x14ac:dyDescent="0.4">
      <c r="A7" s="210"/>
      <c r="B7" s="213"/>
      <c r="C7" s="46" t="s">
        <v>121</v>
      </c>
      <c r="D7" s="58">
        <v>21135</v>
      </c>
      <c r="E7" s="59">
        <f t="shared" si="0"/>
        <v>27.605438800433639</v>
      </c>
      <c r="F7" s="203"/>
      <c r="G7" s="216"/>
      <c r="H7" s="58">
        <v>25288</v>
      </c>
      <c r="I7" s="59">
        <f t="shared" si="1"/>
        <v>32.770060128550696</v>
      </c>
      <c r="J7" s="203"/>
      <c r="K7" s="216"/>
      <c r="L7" s="60">
        <v>27895</v>
      </c>
      <c r="M7" s="59">
        <f t="shared" si="2"/>
        <v>34.434870630061226</v>
      </c>
      <c r="N7" s="203"/>
      <c r="O7" s="206"/>
    </row>
    <row r="8" spans="1:15" ht="18.75" customHeight="1" x14ac:dyDescent="0.4">
      <c r="A8" s="210"/>
      <c r="B8" s="213"/>
      <c r="C8" s="46" t="s">
        <v>122</v>
      </c>
      <c r="D8" s="58">
        <v>5742</v>
      </c>
      <c r="E8" s="59">
        <f t="shared" si="0"/>
        <v>7.4999020388970887</v>
      </c>
      <c r="F8" s="203"/>
      <c r="G8" s="216"/>
      <c r="H8" s="58">
        <v>3294</v>
      </c>
      <c r="I8" s="59">
        <f t="shared" si="1"/>
        <v>4.2686087497408254</v>
      </c>
      <c r="J8" s="203"/>
      <c r="K8" s="216"/>
      <c r="L8" s="60">
        <v>5896</v>
      </c>
      <c r="M8" s="59">
        <f t="shared" si="2"/>
        <v>7.2782935018763579</v>
      </c>
      <c r="N8" s="203"/>
      <c r="O8" s="206"/>
    </row>
    <row r="9" spans="1:15" ht="18.75" customHeight="1" x14ac:dyDescent="0.4">
      <c r="A9" s="210"/>
      <c r="B9" s="213"/>
      <c r="C9" s="46" t="s">
        <v>123</v>
      </c>
      <c r="D9" s="58">
        <v>11405</v>
      </c>
      <c r="E9" s="59">
        <f t="shared" si="0"/>
        <v>14.896618382727498</v>
      </c>
      <c r="F9" s="203"/>
      <c r="G9" s="216"/>
      <c r="H9" s="58">
        <v>11661</v>
      </c>
      <c r="I9" s="59">
        <f t="shared" si="1"/>
        <v>15.111185983827493</v>
      </c>
      <c r="J9" s="203"/>
      <c r="K9" s="216"/>
      <c r="L9" s="60">
        <v>9571</v>
      </c>
      <c r="M9" s="59">
        <f t="shared" si="2"/>
        <v>11.814882480742643</v>
      </c>
      <c r="N9" s="203"/>
      <c r="O9" s="206"/>
    </row>
    <row r="10" spans="1:15" ht="18.75" customHeight="1" x14ac:dyDescent="0.4">
      <c r="A10" s="210"/>
      <c r="B10" s="213"/>
      <c r="C10" s="46" t="s">
        <v>124</v>
      </c>
      <c r="D10" s="58">
        <v>6251</v>
      </c>
      <c r="E10" s="59">
        <f t="shared" si="0"/>
        <v>8.1647313906558168</v>
      </c>
      <c r="F10" s="203"/>
      <c r="G10" s="216"/>
      <c r="H10" s="58">
        <v>5767</v>
      </c>
      <c r="I10" s="59">
        <f t="shared" si="1"/>
        <v>7.4733049968899028</v>
      </c>
      <c r="J10" s="203"/>
      <c r="K10" s="216"/>
      <c r="L10" s="60">
        <v>6149</v>
      </c>
      <c r="M10" s="59">
        <f t="shared" si="2"/>
        <v>7.5906083349792608</v>
      </c>
      <c r="N10" s="203"/>
      <c r="O10" s="206"/>
    </row>
    <row r="11" spans="1:15" ht="18.75" customHeight="1" x14ac:dyDescent="0.4">
      <c r="A11" s="211"/>
      <c r="B11" s="214"/>
      <c r="C11" s="47" t="s">
        <v>125</v>
      </c>
      <c r="D11" s="61">
        <v>0</v>
      </c>
      <c r="E11" s="59">
        <f t="shared" si="0"/>
        <v>0</v>
      </c>
      <c r="F11" s="204"/>
      <c r="G11" s="217"/>
      <c r="H11" s="61">
        <v>0</v>
      </c>
      <c r="I11" s="59">
        <f t="shared" si="1"/>
        <v>0</v>
      </c>
      <c r="J11" s="204"/>
      <c r="K11" s="217"/>
      <c r="L11" s="62">
        <v>0</v>
      </c>
      <c r="M11" s="59">
        <f>L11/$N$5*100</f>
        <v>0</v>
      </c>
      <c r="N11" s="204"/>
      <c r="O11" s="207"/>
    </row>
    <row r="12" spans="1:15" ht="18.75" customHeight="1" x14ac:dyDescent="0.4">
      <c r="A12" s="225" t="s">
        <v>126</v>
      </c>
      <c r="B12" s="228" t="s">
        <v>118</v>
      </c>
      <c r="C12" s="48" t="s">
        <v>119</v>
      </c>
      <c r="D12" s="63">
        <v>81912</v>
      </c>
      <c r="E12" s="64">
        <f>D12/$F$12*100</f>
        <v>39.873630305360976</v>
      </c>
      <c r="F12" s="219">
        <f>SUM(D12:D14)</f>
        <v>205429</v>
      </c>
      <c r="G12" s="231">
        <f>F12/F18*100</f>
        <v>71.312428619532128</v>
      </c>
      <c r="H12" s="63">
        <v>86866</v>
      </c>
      <c r="I12" s="147">
        <f>H12/$J$12*100</f>
        <v>42.702362576319182</v>
      </c>
      <c r="J12" s="219">
        <f>SUM(H12:H14)</f>
        <v>203422</v>
      </c>
      <c r="K12" s="231">
        <f>J12/J18*100</f>
        <v>61.816866825497151</v>
      </c>
      <c r="L12" s="65">
        <v>90811</v>
      </c>
      <c r="M12" s="150">
        <f>L12/$N$12*100</f>
        <v>47.307005068737922</v>
      </c>
      <c r="N12" s="219">
        <f>SUM(L12:L14)</f>
        <v>191961</v>
      </c>
      <c r="O12" s="222">
        <f>N12/N18*100</f>
        <v>60.812197857201689</v>
      </c>
    </row>
    <row r="13" spans="1:15" ht="18.75" customHeight="1" x14ac:dyDescent="0.4">
      <c r="A13" s="226"/>
      <c r="B13" s="229"/>
      <c r="C13" s="46" t="s">
        <v>120</v>
      </c>
      <c r="D13" s="58">
        <v>108919</v>
      </c>
      <c r="E13" s="59">
        <f>D13/$F$12*100</f>
        <v>53.020264909044002</v>
      </c>
      <c r="F13" s="220"/>
      <c r="G13" s="232"/>
      <c r="H13" s="58">
        <v>105483</v>
      </c>
      <c r="I13" s="148">
        <f t="shared" ref="I13:I14" si="3">H13/$J$12*100</f>
        <v>51.854273382426676</v>
      </c>
      <c r="J13" s="220"/>
      <c r="K13" s="232"/>
      <c r="L13" s="60">
        <v>89842</v>
      </c>
      <c r="M13" s="149">
        <f t="shared" ref="M13:M14" si="4">L13/$N$12*100</f>
        <v>46.802215033261959</v>
      </c>
      <c r="N13" s="220"/>
      <c r="O13" s="223"/>
    </row>
    <row r="14" spans="1:15" ht="18.75" customHeight="1" x14ac:dyDescent="0.4">
      <c r="A14" s="227"/>
      <c r="B14" s="230"/>
      <c r="C14" s="49" t="s">
        <v>121</v>
      </c>
      <c r="D14" s="66">
        <v>14598</v>
      </c>
      <c r="E14" s="67">
        <f>D14/$F$12*100</f>
        <v>7.106104785595023</v>
      </c>
      <c r="F14" s="221"/>
      <c r="G14" s="233"/>
      <c r="H14" s="66">
        <v>11073</v>
      </c>
      <c r="I14" s="85">
        <f t="shared" si="3"/>
        <v>5.4433640412541413</v>
      </c>
      <c r="J14" s="221"/>
      <c r="K14" s="233"/>
      <c r="L14" s="68">
        <v>11308</v>
      </c>
      <c r="M14" s="85">
        <f t="shared" si="4"/>
        <v>5.8907798980001145</v>
      </c>
      <c r="N14" s="221"/>
      <c r="O14" s="224"/>
    </row>
    <row r="15" spans="1:15" ht="18.75" customHeight="1" x14ac:dyDescent="0.4">
      <c r="A15" s="42" t="s">
        <v>127</v>
      </c>
      <c r="B15" s="43" t="s">
        <v>118</v>
      </c>
      <c r="C15" s="50" t="s">
        <v>122</v>
      </c>
      <c r="D15" s="69">
        <v>6079.0000000000009</v>
      </c>
      <c r="E15" s="70">
        <f>D15/$F$15*100</f>
        <v>100</v>
      </c>
      <c r="F15" s="71">
        <f>SUM(D15)</f>
        <v>6079.0000000000009</v>
      </c>
      <c r="G15" s="72">
        <f>F15/F18*100</f>
        <v>2.1102583061697029</v>
      </c>
      <c r="H15" s="69">
        <v>48482</v>
      </c>
      <c r="I15" s="70">
        <f>H15/$J$15*100</f>
        <v>100</v>
      </c>
      <c r="J15" s="71">
        <f>SUM(H15)</f>
        <v>48482</v>
      </c>
      <c r="K15" s="72">
        <f>J15/J18*100</f>
        <v>14.732945981426557</v>
      </c>
      <c r="L15" s="73">
        <v>42693</v>
      </c>
      <c r="M15" s="70">
        <f>L15/$N$15*100</f>
        <v>100</v>
      </c>
      <c r="N15" s="71">
        <f>SUM(L15)</f>
        <v>42693</v>
      </c>
      <c r="O15" s="74">
        <f>N15/N18*100</f>
        <v>13.5249095551571</v>
      </c>
    </row>
    <row r="16" spans="1:15" ht="18.75" customHeight="1" thickTop="1" thickBot="1" x14ac:dyDescent="0.45">
      <c r="A16" s="44" t="s">
        <v>128</v>
      </c>
      <c r="B16" s="45" t="s">
        <v>118</v>
      </c>
      <c r="C16" s="51"/>
      <c r="D16" s="75">
        <v>0</v>
      </c>
      <c r="E16" s="76">
        <v>0</v>
      </c>
      <c r="F16" s="76">
        <f>SUM(D16)</f>
        <v>0</v>
      </c>
      <c r="G16" s="77">
        <v>0</v>
      </c>
      <c r="H16" s="75">
        <v>0</v>
      </c>
      <c r="I16" s="76">
        <v>0</v>
      </c>
      <c r="J16" s="76">
        <f>SUM(H16)</f>
        <v>0</v>
      </c>
      <c r="K16" s="77">
        <v>0</v>
      </c>
      <c r="L16" s="78">
        <v>0</v>
      </c>
      <c r="M16" s="76">
        <v>0</v>
      </c>
      <c r="N16" s="76">
        <f>SUM(L16)</f>
        <v>0</v>
      </c>
      <c r="O16" s="76">
        <v>0</v>
      </c>
    </row>
    <row r="17" spans="1:15" ht="18.75" customHeight="1" thickTop="1" thickBot="1" x14ac:dyDescent="0.45">
      <c r="A17" s="42" t="s">
        <v>129</v>
      </c>
      <c r="B17" s="43" t="s">
        <v>118</v>
      </c>
      <c r="C17" s="52"/>
      <c r="D17" s="69">
        <v>0</v>
      </c>
      <c r="E17" s="79">
        <v>0</v>
      </c>
      <c r="F17" s="79">
        <f>SUM(D17)</f>
        <v>0</v>
      </c>
      <c r="G17" s="80">
        <v>0</v>
      </c>
      <c r="H17" s="69">
        <v>0</v>
      </c>
      <c r="I17" s="79">
        <v>0</v>
      </c>
      <c r="J17" s="79">
        <f>SUM(H17)</f>
        <v>0</v>
      </c>
      <c r="K17" s="80">
        <v>0</v>
      </c>
      <c r="L17" s="73">
        <v>0</v>
      </c>
      <c r="M17" s="79">
        <v>0</v>
      </c>
      <c r="N17" s="79">
        <f>SUM(L17)</f>
        <v>0</v>
      </c>
      <c r="O17" s="79">
        <v>0</v>
      </c>
    </row>
    <row r="18" spans="1:15" ht="18.75" customHeight="1" x14ac:dyDescent="0.4">
      <c r="A18" s="40" t="s">
        <v>130</v>
      </c>
      <c r="B18" s="41" t="s">
        <v>118</v>
      </c>
      <c r="C18" s="53"/>
      <c r="D18" s="81">
        <f>SUM(D5:D17)</f>
        <v>288069</v>
      </c>
      <c r="E18" s="85">
        <f>D18/$F$18*100</f>
        <v>100</v>
      </c>
      <c r="F18" s="82">
        <f>SUM(F5:F17)</f>
        <v>288069</v>
      </c>
      <c r="G18" s="83">
        <f>SUM(G5:G17)</f>
        <v>100</v>
      </c>
      <c r="H18" s="81">
        <f>SUM(H5:H17)</f>
        <v>329072</v>
      </c>
      <c r="I18" s="85">
        <f>H18/$J$18*100</f>
        <v>100</v>
      </c>
      <c r="J18" s="84">
        <f>SUM(J5:J17)</f>
        <v>329072</v>
      </c>
      <c r="K18" s="83">
        <f>SUM(K5:K17)</f>
        <v>100</v>
      </c>
      <c r="L18" s="84">
        <f>SUM(L5:L17)</f>
        <v>315662</v>
      </c>
      <c r="M18" s="85">
        <f>L18/$N$18*100</f>
        <v>100</v>
      </c>
      <c r="N18" s="84">
        <f>SUM(N5:N17)</f>
        <v>315662</v>
      </c>
      <c r="O18" s="86">
        <f>SUM(O5:O17)</f>
        <v>100</v>
      </c>
    </row>
    <row r="19" spans="1:15" ht="18.75" customHeight="1" x14ac:dyDescent="0.4">
      <c r="A19" t="s">
        <v>131</v>
      </c>
    </row>
    <row r="20" spans="1:15" ht="18.75" customHeight="1" x14ac:dyDescent="0.4">
      <c r="H20" s="151"/>
    </row>
    <row r="21" spans="1:15" ht="18.75" customHeight="1" x14ac:dyDescent="0.4">
      <c r="H21" s="152"/>
    </row>
    <row r="23" spans="1:15" x14ac:dyDescent="0.4">
      <c r="E23" s="15"/>
    </row>
  </sheetData>
  <mergeCells count="23">
    <mergeCell ref="N12:N14"/>
    <mergeCell ref="O12:O14"/>
    <mergeCell ref="A12:A14"/>
    <mergeCell ref="B12:B14"/>
    <mergeCell ref="F12:F14"/>
    <mergeCell ref="G12:G14"/>
    <mergeCell ref="J12:J14"/>
    <mergeCell ref="K12:K14"/>
    <mergeCell ref="D3:G3"/>
    <mergeCell ref="L3:O3"/>
    <mergeCell ref="N5:N11"/>
    <mergeCell ref="O5:O11"/>
    <mergeCell ref="A2:O2"/>
    <mergeCell ref="A5:A11"/>
    <mergeCell ref="B5:B11"/>
    <mergeCell ref="F5:F11"/>
    <mergeCell ref="G5:G11"/>
    <mergeCell ref="A3:A4"/>
    <mergeCell ref="B3:B4"/>
    <mergeCell ref="C3:C4"/>
    <mergeCell ref="H3:K3"/>
    <mergeCell ref="J5:J11"/>
    <mergeCell ref="K5:K11"/>
  </mergeCells>
  <phoneticPr fontId="1"/>
  <pageMargins left="0.7" right="0.7" top="0.75" bottom="0.75" header="0.3" footer="0.3"/>
  <pageSetup paperSize="9" scale="53" fitToHeight="0" orientation="landscape" r:id="rId1"/>
  <headerFooter>
    <oddHeader>&amp;LESGデータ：環境&amp;R株式会社栗本鐵工所
作成:2025年10月</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58453-57A8-4C0B-938F-58745CF7778F}">
  <sheetPr>
    <pageSetUpPr fitToPage="1"/>
  </sheetPr>
  <dimension ref="A1:S30"/>
  <sheetViews>
    <sheetView view="pageLayout" topLeftCell="A6" zoomScale="85" zoomScaleNormal="85" zoomScalePageLayoutView="85" workbookViewId="0">
      <selection activeCell="F32" sqref="F32"/>
    </sheetView>
  </sheetViews>
  <sheetFormatPr defaultColWidth="9" defaultRowHeight="18.75" x14ac:dyDescent="0.4"/>
  <cols>
    <col min="1" max="1" width="3.625" style="5" customWidth="1"/>
    <col min="2" max="2" width="10.625" style="5" customWidth="1"/>
    <col min="3" max="3" width="8.625" style="5" customWidth="1"/>
    <col min="4" max="5" width="15.125" style="5" bestFit="1" customWidth="1"/>
    <col min="6" max="6" width="13" style="5" bestFit="1" customWidth="1"/>
    <col min="7" max="7" width="17.25" style="5" bestFit="1" customWidth="1"/>
    <col min="8" max="8" width="15.125" style="5" bestFit="1" customWidth="1"/>
    <col min="9" max="12" width="15.125" style="5" customWidth="1"/>
    <col min="13" max="14" width="15.125" style="5" bestFit="1" customWidth="1"/>
    <col min="15" max="15" width="17.25" style="5" bestFit="1" customWidth="1"/>
    <col min="16" max="16" width="15.125" style="5" bestFit="1" customWidth="1"/>
    <col min="17" max="17" width="12.25" style="5" bestFit="1" customWidth="1"/>
    <col min="18" max="16384" width="9" style="5"/>
  </cols>
  <sheetData>
    <row r="1" spans="1:19" ht="19.5" thickBot="1" x14ac:dyDescent="0.45"/>
    <row r="2" spans="1:19" ht="25.5" x14ac:dyDescent="0.5">
      <c r="A2" s="259" t="s">
        <v>132</v>
      </c>
      <c r="B2" s="260"/>
      <c r="C2" s="260"/>
      <c r="D2" s="260"/>
      <c r="E2" s="260"/>
      <c r="F2" s="260"/>
      <c r="G2" s="260"/>
      <c r="H2" s="260"/>
      <c r="I2" s="260"/>
      <c r="J2" s="260"/>
      <c r="K2" s="260"/>
      <c r="L2" s="260"/>
      <c r="M2" s="260"/>
      <c r="N2" s="260"/>
      <c r="O2" s="260"/>
      <c r="P2" s="261"/>
    </row>
    <row r="3" spans="1:19" customFormat="1" x14ac:dyDescent="0.4">
      <c r="A3" s="240" t="s">
        <v>133</v>
      </c>
      <c r="B3" s="199"/>
      <c r="C3" s="199" t="s">
        <v>111</v>
      </c>
      <c r="D3" s="218" t="s">
        <v>112</v>
      </c>
      <c r="E3" s="198" t="s">
        <v>13</v>
      </c>
      <c r="F3" s="199"/>
      <c r="G3" s="199"/>
      <c r="H3" s="200"/>
      <c r="I3" s="198" t="s">
        <v>14</v>
      </c>
      <c r="J3" s="199"/>
      <c r="K3" s="199"/>
      <c r="L3" s="200"/>
      <c r="M3" s="201" t="s">
        <v>15</v>
      </c>
      <c r="N3" s="199"/>
      <c r="O3" s="199"/>
      <c r="P3" s="244"/>
      <c r="Q3" s="5"/>
      <c r="R3" s="5"/>
      <c r="S3" s="5"/>
    </row>
    <row r="4" spans="1:19" customFormat="1" ht="19.5" thickBot="1" x14ac:dyDescent="0.45">
      <c r="A4" s="241"/>
      <c r="B4" s="242"/>
      <c r="C4" s="242"/>
      <c r="D4" s="243"/>
      <c r="E4" s="106" t="s">
        <v>134</v>
      </c>
      <c r="F4" s="92" t="s">
        <v>135</v>
      </c>
      <c r="G4" s="93" t="s">
        <v>136</v>
      </c>
      <c r="H4" s="107" t="s">
        <v>137</v>
      </c>
      <c r="I4" s="106" t="s">
        <v>134</v>
      </c>
      <c r="J4" s="92" t="s">
        <v>135</v>
      </c>
      <c r="K4" s="93" t="s">
        <v>136</v>
      </c>
      <c r="L4" s="107" t="s">
        <v>137</v>
      </c>
      <c r="M4" s="102" t="s">
        <v>134</v>
      </c>
      <c r="N4" s="92" t="s">
        <v>135</v>
      </c>
      <c r="O4" s="93" t="s">
        <v>136</v>
      </c>
      <c r="P4" s="114" t="s">
        <v>137</v>
      </c>
      <c r="Q4" s="5"/>
      <c r="R4" s="5"/>
      <c r="S4" s="5"/>
    </row>
    <row r="5" spans="1:19" customFormat="1" ht="18.75" customHeight="1" x14ac:dyDescent="0.4">
      <c r="A5" s="262" t="s">
        <v>138</v>
      </c>
      <c r="B5" s="225" t="s">
        <v>139</v>
      </c>
      <c r="C5" s="228" t="s">
        <v>118</v>
      </c>
      <c r="D5" s="48" t="s">
        <v>119</v>
      </c>
      <c r="E5" s="57">
        <v>48349</v>
      </c>
      <c r="F5" s="94">
        <f t="shared" ref="F5:F11" si="0">E5/$G$5*100</f>
        <v>50.987608752965983</v>
      </c>
      <c r="G5" s="245">
        <f>SUM(E5:E11)</f>
        <v>94825</v>
      </c>
      <c r="H5" s="264">
        <f>G5/$G$20*100</f>
        <v>54.02699840069829</v>
      </c>
      <c r="I5" s="57">
        <v>59907</v>
      </c>
      <c r="J5" s="153">
        <f t="shared" ref="J5:J11" si="1">I5/$K$5*100</f>
        <v>55.984187950321008</v>
      </c>
      <c r="K5" s="245">
        <f>SUM(I5:I11)</f>
        <v>107007</v>
      </c>
      <c r="L5" s="264">
        <f>K5/$K$20*100</f>
        <v>42.492114654492212</v>
      </c>
      <c r="M5" s="55">
        <v>61169</v>
      </c>
      <c r="N5" s="94">
        <f t="shared" ref="N5:N11" si="2">M5/$O$5*100</f>
        <v>55.029867933354929</v>
      </c>
      <c r="O5" s="245">
        <f>SUM(M5:M11)</f>
        <v>111156</v>
      </c>
      <c r="P5" s="247">
        <f>O5/$O$20*100</f>
        <v>50.726978998384489</v>
      </c>
      <c r="Q5" s="5"/>
      <c r="R5" s="5"/>
      <c r="S5" s="5"/>
    </row>
    <row r="6" spans="1:19" customFormat="1" ht="18.75" customHeight="1" x14ac:dyDescent="0.4">
      <c r="A6" s="263"/>
      <c r="B6" s="226"/>
      <c r="C6" s="229"/>
      <c r="D6" s="46" t="s">
        <v>121</v>
      </c>
      <c r="E6" s="56">
        <v>35733</v>
      </c>
      <c r="F6" s="13">
        <f t="shared" si="0"/>
        <v>37.68310044819404</v>
      </c>
      <c r="G6" s="246"/>
      <c r="H6" s="265"/>
      <c r="I6" s="156">
        <v>36361</v>
      </c>
      <c r="J6" s="155">
        <f t="shared" si="1"/>
        <v>33.980019998691674</v>
      </c>
      <c r="K6" s="249"/>
      <c r="L6" s="265"/>
      <c r="M6" s="54">
        <v>39203</v>
      </c>
      <c r="N6" s="13">
        <f t="shared" si="2"/>
        <v>35.268451545575587</v>
      </c>
      <c r="O6" s="246"/>
      <c r="P6" s="248"/>
      <c r="Q6" s="5"/>
      <c r="R6" s="5"/>
      <c r="S6" s="5"/>
    </row>
    <row r="7" spans="1:19" customFormat="1" ht="18.75" customHeight="1" x14ac:dyDescent="0.4">
      <c r="A7" s="263"/>
      <c r="B7" s="226"/>
      <c r="C7" s="229"/>
      <c r="D7" s="46" t="s">
        <v>140</v>
      </c>
      <c r="E7" s="56">
        <v>3820</v>
      </c>
      <c r="F7" s="13">
        <f t="shared" si="0"/>
        <v>4.0284735038228314</v>
      </c>
      <c r="G7" s="246"/>
      <c r="H7" s="265"/>
      <c r="I7" s="156">
        <v>3686</v>
      </c>
      <c r="J7" s="155">
        <f t="shared" si="1"/>
        <v>3.4446344631659609</v>
      </c>
      <c r="K7" s="249"/>
      <c r="L7" s="265"/>
      <c r="M7" s="54">
        <v>4087</v>
      </c>
      <c r="N7" s="13">
        <f t="shared" si="2"/>
        <v>3.6768145669149663</v>
      </c>
      <c r="O7" s="246"/>
      <c r="P7" s="248"/>
      <c r="Q7" s="5"/>
      <c r="R7" s="5"/>
      <c r="S7" s="5"/>
    </row>
    <row r="8" spans="1:19" customFormat="1" ht="18.75" customHeight="1" x14ac:dyDescent="0.4">
      <c r="A8" s="263"/>
      <c r="B8" s="226"/>
      <c r="C8" s="229"/>
      <c r="D8" s="46" t="s">
        <v>141</v>
      </c>
      <c r="E8" s="56">
        <v>672</v>
      </c>
      <c r="F8" s="13">
        <f t="shared" si="0"/>
        <v>0.70867387292380701</v>
      </c>
      <c r="G8" s="246"/>
      <c r="H8" s="265"/>
      <c r="I8" s="156">
        <v>1286</v>
      </c>
      <c r="J8" s="155">
        <f t="shared" si="1"/>
        <v>1.2017905370676685</v>
      </c>
      <c r="K8" s="249"/>
      <c r="L8" s="265"/>
      <c r="M8" s="54">
        <v>192</v>
      </c>
      <c r="N8" s="13">
        <f t="shared" si="2"/>
        <v>0.17273021699233509</v>
      </c>
      <c r="O8" s="246"/>
      <c r="P8" s="248"/>
      <c r="Q8" s="5"/>
      <c r="R8" s="5"/>
      <c r="S8" s="5"/>
    </row>
    <row r="9" spans="1:19" customFormat="1" ht="18.75" customHeight="1" x14ac:dyDescent="0.4">
      <c r="A9" s="263"/>
      <c r="B9" s="226"/>
      <c r="C9" s="229"/>
      <c r="D9" s="46" t="s">
        <v>122</v>
      </c>
      <c r="E9" s="56">
        <v>0</v>
      </c>
      <c r="F9" s="13">
        <f t="shared" si="0"/>
        <v>0</v>
      </c>
      <c r="G9" s="246"/>
      <c r="H9" s="265"/>
      <c r="I9" s="156">
        <v>0</v>
      </c>
      <c r="J9" s="155">
        <f t="shared" si="1"/>
        <v>0</v>
      </c>
      <c r="K9" s="249"/>
      <c r="L9" s="265"/>
      <c r="M9" s="54">
        <v>356</v>
      </c>
      <c r="N9" s="13">
        <f t="shared" si="2"/>
        <v>0.32027061067328799</v>
      </c>
      <c r="O9" s="246"/>
      <c r="P9" s="248"/>
      <c r="Q9" s="5"/>
      <c r="R9" s="5"/>
      <c r="S9" s="5"/>
    </row>
    <row r="10" spans="1:19" customFormat="1" ht="18.75" customHeight="1" x14ac:dyDescent="0.4">
      <c r="A10" s="263"/>
      <c r="B10" s="226"/>
      <c r="C10" s="229"/>
      <c r="D10" s="46" t="s">
        <v>124</v>
      </c>
      <c r="E10" s="56">
        <v>6251</v>
      </c>
      <c r="F10" s="13">
        <f t="shared" si="0"/>
        <v>6.5921434220933302</v>
      </c>
      <c r="G10" s="246"/>
      <c r="H10" s="265"/>
      <c r="I10" s="156">
        <v>5767</v>
      </c>
      <c r="J10" s="155">
        <f t="shared" si="1"/>
        <v>5.3893670507536893</v>
      </c>
      <c r="K10" s="249"/>
      <c r="L10" s="265"/>
      <c r="M10" s="54">
        <v>6149</v>
      </c>
      <c r="N10" s="13">
        <f t="shared" si="2"/>
        <v>5.5318651264888983</v>
      </c>
      <c r="O10" s="246"/>
      <c r="P10" s="248"/>
      <c r="Q10" s="5"/>
      <c r="R10" s="5"/>
      <c r="S10" s="5"/>
    </row>
    <row r="11" spans="1:19" customFormat="1" ht="18.75" customHeight="1" x14ac:dyDescent="0.4">
      <c r="A11" s="263"/>
      <c r="B11" s="226"/>
      <c r="C11" s="229"/>
      <c r="D11" s="46" t="s">
        <v>125</v>
      </c>
      <c r="E11" s="56">
        <v>0</v>
      </c>
      <c r="F11" s="13">
        <f t="shared" si="0"/>
        <v>0</v>
      </c>
      <c r="G11" s="246"/>
      <c r="H11" s="265"/>
      <c r="I11" s="56">
        <v>0</v>
      </c>
      <c r="J11" s="154">
        <f t="shared" si="1"/>
        <v>0</v>
      </c>
      <c r="K11" s="246"/>
      <c r="L11" s="265"/>
      <c r="M11" s="54">
        <v>0</v>
      </c>
      <c r="N11" s="13">
        <f t="shared" si="2"/>
        <v>0</v>
      </c>
      <c r="O11" s="246"/>
      <c r="P11" s="248"/>
      <c r="Q11" s="5"/>
      <c r="R11" s="5"/>
      <c r="S11" s="5"/>
    </row>
    <row r="12" spans="1:19" customFormat="1" ht="18.75" customHeight="1" x14ac:dyDescent="0.4">
      <c r="A12" s="263"/>
      <c r="B12" s="226" t="s">
        <v>142</v>
      </c>
      <c r="C12" s="229" t="s">
        <v>118</v>
      </c>
      <c r="D12" s="46" t="s">
        <v>122</v>
      </c>
      <c r="E12" s="56">
        <v>11821</v>
      </c>
      <c r="F12" s="158">
        <f>E12/$G$12*100</f>
        <v>63.099177965196972</v>
      </c>
      <c r="G12" s="249">
        <f>SUM(E12:E17)</f>
        <v>18734</v>
      </c>
      <c r="H12" s="265">
        <f>G12/$G$20*100</f>
        <v>10.67378632258035</v>
      </c>
      <c r="I12" s="56">
        <v>51776</v>
      </c>
      <c r="J12" s="158">
        <f t="shared" ref="J12:J17" si="3">I12/$K$12*100</f>
        <v>88.558966903275461</v>
      </c>
      <c r="K12" s="249">
        <f>SUM(I12:I17)</f>
        <v>58465</v>
      </c>
      <c r="L12" s="265">
        <f>K12/$K$20*100</f>
        <v>23.216252051500252</v>
      </c>
      <c r="M12" s="54">
        <v>48233</v>
      </c>
      <c r="N12" s="158">
        <f t="shared" ref="N12:N17" si="4">M12/$O$12*100</f>
        <v>90.113031293787955</v>
      </c>
      <c r="O12" s="249">
        <f>SUM(M12:M17)</f>
        <v>53525</v>
      </c>
      <c r="P12" s="248">
        <f>O12/$O$20*100</f>
        <v>24.426585617407337</v>
      </c>
      <c r="Q12" s="5"/>
      <c r="R12" s="5"/>
      <c r="S12" s="5"/>
    </row>
    <row r="13" spans="1:19" customFormat="1" ht="18.75" customHeight="1" x14ac:dyDescent="0.4">
      <c r="A13" s="263"/>
      <c r="B13" s="226"/>
      <c r="C13" s="229"/>
      <c r="D13" s="46" t="s">
        <v>143</v>
      </c>
      <c r="E13" s="56">
        <v>4152</v>
      </c>
      <c r="F13" s="158">
        <f t="shared" ref="F13:F17" si="5">E13/$G$12*100</f>
        <v>22.162912351873597</v>
      </c>
      <c r="G13" s="249"/>
      <c r="H13" s="265"/>
      <c r="I13" s="56">
        <v>3958</v>
      </c>
      <c r="J13" s="158">
        <f t="shared" si="3"/>
        <v>6.7698623107842302</v>
      </c>
      <c r="K13" s="249"/>
      <c r="L13" s="265"/>
      <c r="M13" s="54">
        <v>3037</v>
      </c>
      <c r="N13" s="158">
        <f t="shared" si="4"/>
        <v>5.673984119570294</v>
      </c>
      <c r="O13" s="249"/>
      <c r="P13" s="248"/>
      <c r="Q13" s="5"/>
      <c r="R13" s="5"/>
      <c r="S13" s="5"/>
    </row>
    <row r="14" spans="1:19" customFormat="1" ht="18.75" customHeight="1" x14ac:dyDescent="0.4">
      <c r="A14" s="263"/>
      <c r="B14" s="226"/>
      <c r="C14" s="229"/>
      <c r="D14" s="46" t="s">
        <v>144</v>
      </c>
      <c r="E14" s="56">
        <v>2221</v>
      </c>
      <c r="F14" s="158">
        <f t="shared" si="5"/>
        <v>11.855449983986336</v>
      </c>
      <c r="G14" s="249"/>
      <c r="H14" s="265"/>
      <c r="I14" s="56">
        <v>2114</v>
      </c>
      <c r="J14" s="158">
        <f t="shared" si="3"/>
        <v>3.6158385358761653</v>
      </c>
      <c r="K14" s="249"/>
      <c r="L14" s="265"/>
      <c r="M14" s="54">
        <v>1861</v>
      </c>
      <c r="N14" s="158">
        <f t="shared" si="4"/>
        <v>3.4768799626342828</v>
      </c>
      <c r="O14" s="249"/>
      <c r="P14" s="248"/>
      <c r="Q14" s="5"/>
      <c r="R14" s="5"/>
      <c r="S14" s="5"/>
    </row>
    <row r="15" spans="1:19" customFormat="1" ht="18.75" customHeight="1" x14ac:dyDescent="0.4">
      <c r="A15" s="263"/>
      <c r="B15" s="226"/>
      <c r="C15" s="229"/>
      <c r="D15" s="46" t="s">
        <v>145</v>
      </c>
      <c r="E15" s="56">
        <v>209</v>
      </c>
      <c r="F15" s="158">
        <f t="shared" si="5"/>
        <v>1.1156186612576064</v>
      </c>
      <c r="G15" s="249"/>
      <c r="H15" s="265"/>
      <c r="I15" s="56">
        <v>256</v>
      </c>
      <c r="J15" s="158">
        <f t="shared" si="3"/>
        <v>0.43786881039938425</v>
      </c>
      <c r="K15" s="249"/>
      <c r="L15" s="265"/>
      <c r="M15" s="54">
        <v>78</v>
      </c>
      <c r="N15" s="158">
        <f t="shared" si="4"/>
        <v>0.14572629612330687</v>
      </c>
      <c r="O15" s="249"/>
      <c r="P15" s="248"/>
      <c r="Q15" s="5"/>
      <c r="R15" s="5"/>
      <c r="S15" s="5"/>
    </row>
    <row r="16" spans="1:19" customFormat="1" ht="18.75" customHeight="1" x14ac:dyDescent="0.4">
      <c r="A16" s="263"/>
      <c r="B16" s="226"/>
      <c r="C16" s="229"/>
      <c r="D16" s="46" t="s">
        <v>146</v>
      </c>
      <c r="E16" s="56">
        <v>237</v>
      </c>
      <c r="F16" s="158">
        <f t="shared" si="5"/>
        <v>1.2650795345361374</v>
      </c>
      <c r="G16" s="249"/>
      <c r="H16" s="265"/>
      <c r="I16" s="56">
        <v>256</v>
      </c>
      <c r="J16" s="158">
        <f t="shared" si="3"/>
        <v>0.43786881039938425</v>
      </c>
      <c r="K16" s="249"/>
      <c r="L16" s="265"/>
      <c r="M16" s="54">
        <v>217</v>
      </c>
      <c r="N16" s="158">
        <f t="shared" si="4"/>
        <v>0.40541802895843065</v>
      </c>
      <c r="O16" s="249"/>
      <c r="P16" s="248"/>
      <c r="Q16" s="5"/>
      <c r="R16" s="5"/>
      <c r="S16" s="5"/>
    </row>
    <row r="17" spans="1:19" customFormat="1" ht="18.75" customHeight="1" x14ac:dyDescent="0.4">
      <c r="A17" s="263"/>
      <c r="B17" s="226"/>
      <c r="C17" s="229"/>
      <c r="D17" s="46" t="s">
        <v>147</v>
      </c>
      <c r="E17" s="56">
        <v>94</v>
      </c>
      <c r="F17" s="158">
        <f t="shared" si="5"/>
        <v>0.50176150314935408</v>
      </c>
      <c r="G17" s="249"/>
      <c r="H17" s="265"/>
      <c r="I17" s="56">
        <v>105</v>
      </c>
      <c r="J17" s="158">
        <f t="shared" si="3"/>
        <v>0.17959462926537245</v>
      </c>
      <c r="K17" s="249"/>
      <c r="L17" s="265"/>
      <c r="M17" s="54">
        <v>99</v>
      </c>
      <c r="N17" s="158">
        <f t="shared" si="4"/>
        <v>0.18496029892573565</v>
      </c>
      <c r="O17" s="249"/>
      <c r="P17" s="248"/>
      <c r="Q17" s="5"/>
      <c r="R17" s="5"/>
      <c r="S17" s="5"/>
    </row>
    <row r="18" spans="1:19" customFormat="1" ht="18.75" customHeight="1" x14ac:dyDescent="0.4">
      <c r="A18" s="263"/>
      <c r="B18" s="12" t="s">
        <v>148</v>
      </c>
      <c r="C18" s="11" t="s">
        <v>118</v>
      </c>
      <c r="D18" s="46" t="s">
        <v>120</v>
      </c>
      <c r="E18" s="56">
        <v>61955.100000000006</v>
      </c>
      <c r="F18" s="159">
        <f>E18/$G$18*100</f>
        <v>100</v>
      </c>
      <c r="G18" s="165">
        <f>SUM(E18)</f>
        <v>61955.100000000006</v>
      </c>
      <c r="H18" s="108">
        <f>G18/$G$20*100</f>
        <v>35.299215276721355</v>
      </c>
      <c r="I18" s="56">
        <v>86355.9</v>
      </c>
      <c r="J18" s="159">
        <f>I18/$K$18*100</f>
        <v>100</v>
      </c>
      <c r="K18" s="165">
        <f>SUM(I18)</f>
        <v>86355.9</v>
      </c>
      <c r="L18" s="108">
        <f>K18/$K$20*100</f>
        <v>34.291633294007532</v>
      </c>
      <c r="M18" s="54">
        <v>54445</v>
      </c>
      <c r="N18" s="159">
        <f>M18/$O$18*100</f>
        <v>100</v>
      </c>
      <c r="O18" s="165">
        <f>SUM(M18)</f>
        <v>54445</v>
      </c>
      <c r="P18" s="115">
        <f>O18/$O$20*100</f>
        <v>24.846435384208174</v>
      </c>
      <c r="Q18" s="5"/>
      <c r="R18" s="5"/>
      <c r="S18" s="5"/>
    </row>
    <row r="19" spans="1:19" customFormat="1" ht="18.75" customHeight="1" x14ac:dyDescent="0.4">
      <c r="A19" s="263"/>
      <c r="B19" s="12" t="s">
        <v>149</v>
      </c>
      <c r="C19" s="11" t="s">
        <v>118</v>
      </c>
      <c r="D19" s="97"/>
      <c r="E19" s="56">
        <v>0</v>
      </c>
      <c r="F19" s="160"/>
      <c r="G19" s="166"/>
      <c r="H19" s="109"/>
      <c r="I19" s="56">
        <v>0</v>
      </c>
      <c r="J19" s="160"/>
      <c r="K19" s="166"/>
      <c r="L19" s="109"/>
      <c r="M19" s="54">
        <v>0</v>
      </c>
      <c r="N19" s="170"/>
      <c r="O19" s="166"/>
      <c r="P19" s="116"/>
      <c r="Q19" s="5"/>
      <c r="R19" s="5"/>
      <c r="S19" s="5"/>
    </row>
    <row r="20" spans="1:19" customFormat="1" ht="18.75" customHeight="1" thickBot="1" x14ac:dyDescent="0.45">
      <c r="A20" s="117" t="s">
        <v>130</v>
      </c>
      <c r="B20" s="95"/>
      <c r="C20" s="96" t="s">
        <v>118</v>
      </c>
      <c r="D20" s="98"/>
      <c r="E20" s="110">
        <f>SUM(E5:E19)</f>
        <v>175514.1</v>
      </c>
      <c r="F20" s="161">
        <f>E20/$G$20*100</f>
        <v>100</v>
      </c>
      <c r="G20" s="167">
        <f>SUM(G5:G19)</f>
        <v>175514.1</v>
      </c>
      <c r="H20" s="111"/>
      <c r="I20" s="268">
        <f>SUM(I5:I19)</f>
        <v>251827.9</v>
      </c>
      <c r="J20" s="269">
        <f>I20/$K$20*100</f>
        <v>100</v>
      </c>
      <c r="K20" s="270">
        <f>SUM(K5:K19)</f>
        <v>251827.9</v>
      </c>
      <c r="L20" s="271">
        <f>K20/$K$20*100</f>
        <v>100</v>
      </c>
      <c r="M20" s="103">
        <f>SUM(M5:M19)</f>
        <v>219126</v>
      </c>
      <c r="N20" s="161">
        <f>M20/$O$20*100</f>
        <v>100</v>
      </c>
      <c r="O20" s="167">
        <f>SUM(O5:O19)</f>
        <v>219126</v>
      </c>
      <c r="P20" s="173">
        <f>O20/$O$20*100</f>
        <v>100</v>
      </c>
      <c r="Q20" s="5"/>
      <c r="R20" s="5"/>
      <c r="S20" s="5"/>
    </row>
    <row r="21" spans="1:19" customFormat="1" ht="18.75" customHeight="1" thickTop="1" x14ac:dyDescent="0.4">
      <c r="A21" s="250" t="s">
        <v>150</v>
      </c>
      <c r="B21" s="253" t="s">
        <v>151</v>
      </c>
      <c r="C21" s="255" t="s">
        <v>118</v>
      </c>
      <c r="D21" s="99" t="s">
        <v>119</v>
      </c>
      <c r="E21" s="112">
        <v>49915.953999999998</v>
      </c>
      <c r="F21" s="162">
        <f>E21/$G$21*100</f>
        <v>44.537114983834513</v>
      </c>
      <c r="G21" s="234">
        <f>SUM(E21:E22)</f>
        <v>112077.20576</v>
      </c>
      <c r="H21" s="236">
        <f>G21/$G$26*100</f>
        <v>99.575590009852974</v>
      </c>
      <c r="I21" s="57">
        <v>42831.962</v>
      </c>
      <c r="J21" s="272">
        <f>I21/$K$21*100</f>
        <v>55.684254220889919</v>
      </c>
      <c r="K21" s="273">
        <f>SUM(I21:I22)</f>
        <v>76919.342099999994</v>
      </c>
      <c r="L21" s="274">
        <f>K21/$K$26*100</f>
        <v>99.579569313384454</v>
      </c>
      <c r="M21" s="104">
        <v>45474</v>
      </c>
      <c r="N21" s="162">
        <f>M21/$O$21*100</f>
        <v>47.306167882072678</v>
      </c>
      <c r="O21" s="234">
        <f>SUM(M21:M22)</f>
        <v>96127</v>
      </c>
      <c r="P21" s="238">
        <f>O21/$O$26*100</f>
        <v>99.576323858456945</v>
      </c>
      <c r="Q21" s="5"/>
      <c r="R21" s="5"/>
      <c r="S21" s="5"/>
    </row>
    <row r="22" spans="1:19" customFormat="1" ht="18.75" customHeight="1" x14ac:dyDescent="0.4">
      <c r="A22" s="251"/>
      <c r="B22" s="254"/>
      <c r="C22" s="256"/>
      <c r="D22" s="100" t="s">
        <v>120</v>
      </c>
      <c r="E22" s="113">
        <v>62161.251759999999</v>
      </c>
      <c r="F22" s="163">
        <f>E22/$G$21*100</f>
        <v>55.462885016165487</v>
      </c>
      <c r="G22" s="235"/>
      <c r="H22" s="237"/>
      <c r="I22" s="56">
        <v>34087.380099999995</v>
      </c>
      <c r="J22" s="159">
        <f>I22/$K$21*100</f>
        <v>44.315745779110088</v>
      </c>
      <c r="K22" s="249"/>
      <c r="L22" s="275"/>
      <c r="M22" s="105">
        <v>50653</v>
      </c>
      <c r="N22" s="163">
        <f>M22/$O$21*100</f>
        <v>52.693832117927329</v>
      </c>
      <c r="O22" s="235"/>
      <c r="P22" s="239"/>
      <c r="Q22" s="5"/>
      <c r="R22" s="5"/>
      <c r="S22" s="5"/>
    </row>
    <row r="23" spans="1:19" customFormat="1" ht="18.75" customHeight="1" x14ac:dyDescent="0.4">
      <c r="A23" s="251"/>
      <c r="B23" s="7" t="s">
        <v>152</v>
      </c>
      <c r="C23" s="3" t="s">
        <v>118</v>
      </c>
      <c r="D23" s="101"/>
      <c r="E23" s="113">
        <v>0</v>
      </c>
      <c r="F23" s="163">
        <v>0</v>
      </c>
      <c r="G23" s="168">
        <f>SUM(E23)</f>
        <v>0</v>
      </c>
      <c r="H23" s="146">
        <f>G23/$G$26*100</f>
        <v>0</v>
      </c>
      <c r="I23" s="56">
        <v>0</v>
      </c>
      <c r="J23" s="159">
        <v>0</v>
      </c>
      <c r="K23" s="165">
        <f>SUM(I23)</f>
        <v>0</v>
      </c>
      <c r="L23" s="108">
        <f>K23/$K$26*100</f>
        <v>0</v>
      </c>
      <c r="M23" s="105">
        <v>0</v>
      </c>
      <c r="N23" s="163">
        <v>0</v>
      </c>
      <c r="O23" s="168">
        <f>SUM(M23)</f>
        <v>0</v>
      </c>
      <c r="P23" s="171">
        <f>O23/$O$26*100</f>
        <v>0</v>
      </c>
      <c r="Q23" s="5"/>
      <c r="R23" s="5"/>
      <c r="S23" s="5"/>
    </row>
    <row r="24" spans="1:19" customFormat="1" ht="18.75" customHeight="1" x14ac:dyDescent="0.4">
      <c r="A24" s="251"/>
      <c r="B24" s="257" t="s">
        <v>153</v>
      </c>
      <c r="C24" s="258" t="s">
        <v>118</v>
      </c>
      <c r="D24" s="16" t="s">
        <v>119</v>
      </c>
      <c r="E24" s="113">
        <v>207.04599999999996</v>
      </c>
      <c r="F24" s="163">
        <f>E24/$G$24*100</f>
        <v>43.342787637548227</v>
      </c>
      <c r="G24" s="235">
        <f>SUM(E24:E25)</f>
        <v>477.69424000000004</v>
      </c>
      <c r="H24" s="237">
        <f>G24/$G$26*100</f>
        <v>0.42440999014703051</v>
      </c>
      <c r="I24" s="56">
        <v>101.03799999999998</v>
      </c>
      <c r="J24" s="159">
        <f>I24/$K$24*100</f>
        <v>31.111791275901219</v>
      </c>
      <c r="K24" s="249">
        <f>SUM(I24:I25)</f>
        <v>324.75789999999995</v>
      </c>
      <c r="L24" s="275">
        <f>K24/$K$26*100</f>
        <v>0.42043068661554733</v>
      </c>
      <c r="M24" s="105">
        <v>185</v>
      </c>
      <c r="N24" s="163">
        <f>M24/$O$24*100</f>
        <v>45.232273838630803</v>
      </c>
      <c r="O24" s="235">
        <f>SUM(M24:M25)</f>
        <v>409</v>
      </c>
      <c r="P24" s="239">
        <f>O24/$O$26*100</f>
        <v>0.42367614154305133</v>
      </c>
      <c r="Q24" s="5"/>
      <c r="R24" s="5"/>
      <c r="S24" s="5"/>
    </row>
    <row r="25" spans="1:19" customFormat="1" ht="18.75" customHeight="1" x14ac:dyDescent="0.4">
      <c r="A25" s="252"/>
      <c r="B25" s="254"/>
      <c r="C25" s="256"/>
      <c r="D25" s="100" t="s">
        <v>120</v>
      </c>
      <c r="E25" s="113">
        <v>270.64824000000004</v>
      </c>
      <c r="F25" s="163">
        <f>E25/$G$24*100</f>
        <v>56.657212362451773</v>
      </c>
      <c r="G25" s="235"/>
      <c r="H25" s="237"/>
      <c r="I25" s="56">
        <v>223.7199</v>
      </c>
      <c r="J25" s="159">
        <f>I25/$K$24*100</f>
        <v>68.888208724098789</v>
      </c>
      <c r="K25" s="249"/>
      <c r="L25" s="275"/>
      <c r="M25" s="105">
        <v>224</v>
      </c>
      <c r="N25" s="163">
        <f>M25/$O$24*100</f>
        <v>54.76772616136919</v>
      </c>
      <c r="O25" s="235"/>
      <c r="P25" s="239"/>
      <c r="Q25" s="5"/>
      <c r="R25" s="5"/>
      <c r="S25" s="5"/>
    </row>
    <row r="26" spans="1:19" customFormat="1" ht="18.75" customHeight="1" thickBot="1" x14ac:dyDescent="0.45">
      <c r="A26" s="118" t="s">
        <v>130</v>
      </c>
      <c r="B26" s="119"/>
      <c r="C26" s="120" t="s">
        <v>118</v>
      </c>
      <c r="D26" s="121"/>
      <c r="E26" s="122">
        <f>SUM(E21:E25)</f>
        <v>112554.9</v>
      </c>
      <c r="F26" s="164">
        <f>E26/$G$26*100</f>
        <v>100</v>
      </c>
      <c r="G26" s="169">
        <f>SUM(G21:G25)</f>
        <v>112554.9</v>
      </c>
      <c r="H26" s="157">
        <f>G26/$G$26*100</f>
        <v>100</v>
      </c>
      <c r="I26" s="276">
        <f>SUM(I21:I25)</f>
        <v>77244.099999999991</v>
      </c>
      <c r="J26" s="277">
        <f>I26/$K$26*100</f>
        <v>100</v>
      </c>
      <c r="K26" s="278">
        <f>SUM(K21:K25)</f>
        <v>77244.099999999991</v>
      </c>
      <c r="L26" s="279">
        <f>K26/$K$26*100</f>
        <v>100</v>
      </c>
      <c r="M26" s="123">
        <f>SUM(M21:M25)</f>
        <v>96536</v>
      </c>
      <c r="N26" s="164">
        <f>M26/$O$26*100</f>
        <v>100</v>
      </c>
      <c r="O26" s="169">
        <f>SUM(O21:O25)</f>
        <v>96536</v>
      </c>
      <c r="P26" s="172">
        <f>O26/$O$26*100</f>
        <v>100</v>
      </c>
      <c r="Q26" s="5"/>
      <c r="R26" s="5"/>
      <c r="S26" s="5"/>
    </row>
    <row r="27" spans="1:19" customFormat="1" x14ac:dyDescent="0.4">
      <c r="A27" t="s">
        <v>154</v>
      </c>
      <c r="C27" s="1"/>
      <c r="D27" s="1"/>
      <c r="N27" s="5"/>
      <c r="O27" s="5"/>
      <c r="P27" s="5"/>
      <c r="Q27" s="5"/>
      <c r="R27" s="5"/>
      <c r="S27" s="5"/>
    </row>
    <row r="28" spans="1:19" customFormat="1" x14ac:dyDescent="0.4">
      <c r="A28" t="s">
        <v>155</v>
      </c>
      <c r="C28" s="1"/>
      <c r="D28" s="1"/>
      <c r="N28" s="5"/>
      <c r="O28" s="5"/>
      <c r="P28" s="5"/>
      <c r="Q28" s="5"/>
      <c r="R28" s="5"/>
      <c r="S28" s="5"/>
    </row>
    <row r="29" spans="1:19" customFormat="1" x14ac:dyDescent="0.4">
      <c r="A29" t="s">
        <v>156</v>
      </c>
      <c r="B29" s="5"/>
      <c r="C29" s="5"/>
      <c r="D29" s="5"/>
      <c r="E29" s="5"/>
      <c r="F29" s="5"/>
      <c r="G29" s="5"/>
      <c r="H29" s="5"/>
      <c r="I29" s="151"/>
      <c r="J29" s="5"/>
      <c r="K29" s="5"/>
      <c r="L29" s="5"/>
      <c r="M29" s="5"/>
      <c r="N29" s="5"/>
      <c r="O29" s="5"/>
      <c r="P29" s="5"/>
      <c r="Q29" s="5"/>
      <c r="R29" s="5"/>
      <c r="S29" s="5"/>
    </row>
    <row r="30" spans="1:19" ht="18.75" customHeight="1" x14ac:dyDescent="0.4">
      <c r="K30" s="152"/>
    </row>
  </sheetData>
  <mergeCells count="41">
    <mergeCell ref="A2:P2"/>
    <mergeCell ref="A5:A19"/>
    <mergeCell ref="B5:B11"/>
    <mergeCell ref="C5:C11"/>
    <mergeCell ref="G5:G11"/>
    <mergeCell ref="H5:H11"/>
    <mergeCell ref="B12:B17"/>
    <mergeCell ref="C12:C17"/>
    <mergeCell ref="G12:G17"/>
    <mergeCell ref="H12:H17"/>
    <mergeCell ref="I3:L3"/>
    <mergeCell ref="K5:K11"/>
    <mergeCell ref="L5:L11"/>
    <mergeCell ref="K12:K17"/>
    <mergeCell ref="L12:L17"/>
    <mergeCell ref="H21:H22"/>
    <mergeCell ref="B24:B25"/>
    <mergeCell ref="C24:C25"/>
    <mergeCell ref="G24:G25"/>
    <mergeCell ref="H24:H25"/>
    <mergeCell ref="P21:P22"/>
    <mergeCell ref="O24:O25"/>
    <mergeCell ref="P24:P25"/>
    <mergeCell ref="A3:B4"/>
    <mergeCell ref="C3:C4"/>
    <mergeCell ref="D3:D4"/>
    <mergeCell ref="E3:H3"/>
    <mergeCell ref="M3:P3"/>
    <mergeCell ref="O5:O11"/>
    <mergeCell ref="P5:P11"/>
    <mergeCell ref="O12:O17"/>
    <mergeCell ref="P12:P17"/>
    <mergeCell ref="A21:A25"/>
    <mergeCell ref="B21:B22"/>
    <mergeCell ref="C21:C22"/>
    <mergeCell ref="G21:G22"/>
    <mergeCell ref="K21:K22"/>
    <mergeCell ref="L21:L22"/>
    <mergeCell ref="K24:K25"/>
    <mergeCell ref="L24:L25"/>
    <mergeCell ref="O21:O22"/>
  </mergeCells>
  <phoneticPr fontId="1"/>
  <pageMargins left="0.7" right="0.7" top="0.75" bottom="0.75" header="0.3" footer="0.3"/>
  <pageSetup paperSize="9" scale="53" fitToHeight="0" orientation="landscape" r:id="rId1"/>
  <headerFooter>
    <oddHeader>&amp;LESGデータ：環境&amp;R株式会社栗本鐵工所
作成:2025年10月</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42C30146751B44C80CD231BF68C9346" ma:contentTypeVersion="12" ma:contentTypeDescription="新しいドキュメントを作成します。" ma:contentTypeScope="" ma:versionID="291134a38e7987e0c56e1c5148823fcb">
  <xsd:schema xmlns:xsd="http://www.w3.org/2001/XMLSchema" xmlns:xs="http://www.w3.org/2001/XMLSchema" xmlns:p="http://schemas.microsoft.com/office/2006/metadata/properties" xmlns:ns2="44b49d13-df81-4977-bb32-99ac964380b2" xmlns:ns3="ff894e6c-78c5-44a7-a2b5-756bd6303827" targetNamespace="http://schemas.microsoft.com/office/2006/metadata/properties" ma:root="true" ma:fieldsID="13b02128108ee6b7d5c01279db0910cd" ns2:_="" ns3:_="">
    <xsd:import namespace="44b49d13-df81-4977-bb32-99ac964380b2"/>
    <xsd:import namespace="ff894e6c-78c5-44a7-a2b5-756bd630382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b49d13-df81-4977-bb32-99ac964380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88d509c0-ccb5-4574-be45-4e85263cc3d1"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f894e6c-78c5-44a7-a2b5-756bd630382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ed53596-5a7b-4e4b-b9d1-c738e7ddc718}" ma:internalName="TaxCatchAll" ma:showField="CatchAllData" ma:web="ff894e6c-78c5-44a7-a2b5-756bd630382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f894e6c-78c5-44a7-a2b5-756bd6303827" xsi:nil="true"/>
    <lcf76f155ced4ddcb4097134ff3c332f xmlns="44b49d13-df81-4977-bb32-99ac964380b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78E9BAD-5103-468E-A792-917320979321}">
  <ds:schemaRefs>
    <ds:schemaRef ds:uri="http://schemas.microsoft.com/sharepoint/v3/contenttype/forms"/>
  </ds:schemaRefs>
</ds:datastoreItem>
</file>

<file path=customXml/itemProps2.xml><?xml version="1.0" encoding="utf-8"?>
<ds:datastoreItem xmlns:ds="http://schemas.openxmlformats.org/officeDocument/2006/customXml" ds:itemID="{14F81B6A-9026-477B-9901-6E20FB4454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b49d13-df81-4977-bb32-99ac964380b2"/>
    <ds:schemaRef ds:uri="ff894e6c-78c5-44a7-a2b5-756bd63038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10A6284-F3BE-403A-AE1F-58B9ADE075AE}">
  <ds:schemaRefs>
    <ds:schemaRef ds:uri="http://schemas.microsoft.com/office/2006/metadata/properties"/>
    <ds:schemaRef ds:uri="http://schemas.microsoft.com/office/infopath/2007/PartnerControls"/>
    <ds:schemaRef ds:uri="ff894e6c-78c5-44a7-a2b5-756bd6303827"/>
    <ds:schemaRef ds:uri="44b49d13-df81-4977-bb32-99ac964380b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目次</vt:lpstr>
      <vt:lpstr>GHG排出量</vt:lpstr>
      <vt:lpstr>廃棄物排出量</vt:lpstr>
      <vt:lpstr>VOC排出量</vt:lpstr>
      <vt:lpstr>取水</vt:lpstr>
      <vt:lpstr>排水</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上嶋　優矢（サステナ部）</dc:creator>
  <cp:keywords/>
  <dc:description/>
  <cp:lastModifiedBy>上嶋　優矢（サステナ部）</cp:lastModifiedBy>
  <cp:revision/>
  <cp:lastPrinted>2025-10-27T09:55:45Z</cp:lastPrinted>
  <dcterms:created xsi:type="dcterms:W3CDTF">2025-01-10T03:09:25Z</dcterms:created>
  <dcterms:modified xsi:type="dcterms:W3CDTF">2025-10-27T10:39:59Z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0x010100742C30146751B44C80CD231BF68C9346</vt:lpwstr>
  </property>
  <property fmtid="{D5CDD505-2E9C-101B-9397-08002B2CF9AE}" pid="3" name="MediaServiceImageTags">
    <vt:lpwstr/>
  </property>
</Properties>
</file>